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210910更新分\変更申請様式\"/>
    </mc:Choice>
  </mc:AlternateContent>
  <bookViews>
    <workbookView xWindow="-105" yWindow="-105" windowWidth="23250" windowHeight="12570"/>
  </bookViews>
  <sheets>
    <sheet name="申請額計算表" sheetId="15" r:id="rId1"/>
    <sheet name="再申請用チェックリスト" sheetId="16" r:id="rId2"/>
  </sheets>
  <definedNames>
    <definedName name="_xlnm.Print_Area" localSheetId="0">申請額計算表!$A$1:$AD$44</definedName>
  </definedNames>
  <calcPr calcId="162913"/>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15"/>
  <c r="AA8" i="15" s="1"/>
  <c r="X9" i="15"/>
  <c r="AA9" i="15" s="1"/>
  <c r="R10" i="15" l="1"/>
  <c r="G10" i="15"/>
  <c r="X10" i="15" l="1"/>
  <c r="AA10" i="15" s="1"/>
  <c r="G14" i="15"/>
  <c r="G38" i="15" s="1"/>
  <c r="G44" i="15" s="1"/>
  <c r="AH11" i="15"/>
</calcChain>
</file>

<file path=xl/sharedStrings.xml><?xml version="1.0" encoding="utf-8"?>
<sst xmlns="http://schemas.openxmlformats.org/spreadsheetml/2006/main" count="194" uniqueCount="125">
  <si>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</si>
  <si>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</si>
  <si>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</si>
  <si>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</si>
  <si>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</si>
  <si>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</si>
  <si>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</si>
  <si>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</si>
  <si>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</si>
  <si>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</si>
  <si>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</si>
  <si>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</si>
  <si>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</si>
  <si>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</si>
  <si>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</si>
  <si>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</si>
  <si>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</si>
  <si>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</si>
  <si>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</si>
  <si>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</si>
  <si>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</si>
  <si>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</si>
  <si>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</si>
  <si>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</si>
  <si>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</si>
  <si>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</si>
  <si>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</si>
  <si>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</si>
  <si>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</si>
  <si>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</si>
  <si>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</si>
  <si>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</si>
  <si>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</si>
  <si>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</si>
  <si>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</si>
  <si>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</si>
  <si>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</si>
  <si>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</si>
  <si>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</si>
  <si>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</si>
  <si>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</si>
  <si>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</si>
  <si>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</si>
  <si>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</si>
  <si>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</si>
  <si>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</si>
  <si>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</si>
  <si>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</si>
  <si>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</si>
  <si>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</si>
  <si>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</si>
  <si>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</si>
  <si>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</si>
  <si>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</si>
  <si>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rPh sb="27" eb="29">
      <t>センゲン</t>
    </rPh>
    <rPh sb="29" eb="31">
      <t>キカン</t>
    </rPh>
    <rPh sb="32" eb="33">
      <t>フク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</si>
  <si>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</si>
  <si>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</si>
  <si>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</si>
  <si>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</si>
  <si>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別紙１（様式第3号関係）</t>
    <rPh sb="0" eb="2">
      <t>ベッシ</t>
    </rPh>
    <rPh sb="4" eb="6">
      <t>ヨウシキ</t>
    </rPh>
    <rPh sb="6" eb="7">
      <t>ダイ</t>
    </rPh>
    <rPh sb="8" eb="9">
      <t>ゴウ</t>
    </rPh>
    <rPh sb="9" eb="11">
      <t>カンケイ</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</si>
  <si>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</si>
  <si>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</si>
  <si>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</si>
  <si>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</si>
  <si>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変更申請用</t>
    <rPh sb="0" eb="2">
      <t>ヘンコウ</t>
    </rPh>
    <rPh sb="2" eb="4">
      <t>シンセイ</t>
    </rPh>
    <rPh sb="4" eb="5">
      <t>ヨウ</t>
    </rPh>
    <phoneticPr fontId="1"/>
  </si>
  <si>
    <t>法人用</t>
    <rPh sb="0" eb="2">
      <t>ホウジン</t>
    </rPh>
    <rPh sb="2" eb="3">
      <t>ヨウ</t>
    </rPh>
    <phoneticPr fontId="1"/>
  </si>
  <si>
    <r>
      <rPr>
        <b/>
        <sz val="16"/>
        <color indexed="10"/>
        <rFont val="ＭＳ Ｐゴシック"/>
        <family val="3"/>
        <charset val="128"/>
      </rPr>
      <t>　</t>
    </r>
    <r>
      <rPr>
        <b/>
        <sz val="16"/>
        <rFont val="ＭＳ Ｐゴシック"/>
        <family val="3"/>
        <charset val="128"/>
      </rPr>
      <t>釜石商工会議所地域企業経営支援金（令和３年度予算事業）変更申請用チェックリスト</t>
    </r>
    <rPh sb="1" eb="8">
      <t>カマイシショウコウカイギショ</t>
    </rPh>
    <rPh sb="28" eb="30">
      <t>ヘンコウ</t>
    </rPh>
    <phoneticPr fontId="1"/>
  </si>
  <si>
    <t xml:space="preserve">事業者名:   </t>
    <phoneticPr fontId="1"/>
  </si>
  <si>
    <t>資料
番号</t>
    <rPh sb="0" eb="2">
      <t>シリョウ</t>
    </rPh>
    <rPh sb="3" eb="5">
      <t>バンゴウ</t>
    </rPh>
    <phoneticPr fontId="1"/>
  </si>
  <si>
    <t>申請提出書類</t>
    <rPh sb="0" eb="2">
      <t>シンセイ</t>
    </rPh>
    <rPh sb="2" eb="4">
      <t>テイシュツ</t>
    </rPh>
    <rPh sb="4" eb="6">
      <t>ショルイ</t>
    </rPh>
    <phoneticPr fontId="1"/>
  </si>
  <si>
    <t>提出
区分</t>
    <rPh sb="0" eb="2">
      <t>テイシュツ</t>
    </rPh>
    <rPh sb="3" eb="5">
      <t>クブン</t>
    </rPh>
    <phoneticPr fontId="1"/>
  </si>
  <si>
    <t>様式</t>
    <rPh sb="0" eb="2">
      <t>ヨウシキ</t>
    </rPh>
    <phoneticPr fontId="1"/>
  </si>
  <si>
    <t>メモ</t>
  </si>
  <si>
    <t>自己
チェック</t>
    <rPh sb="0" eb="2">
      <t>ジコ</t>
    </rPh>
    <phoneticPr fontId="1"/>
  </si>
  <si>
    <t>事務局
チェック</t>
    <rPh sb="0" eb="3">
      <t>ジムキョク</t>
    </rPh>
    <phoneticPr fontId="1"/>
  </si>
  <si>
    <t>備考</t>
    <rPh sb="0" eb="2">
      <t>ビコウ</t>
    </rPh>
    <phoneticPr fontId="1"/>
  </si>
  <si>
    <t>●提出書類　様式関係</t>
    <rPh sb="1" eb="3">
      <t>テイシュツ</t>
    </rPh>
    <rPh sb="3" eb="5">
      <t>ショルイ</t>
    </rPh>
    <rPh sb="6" eb="8">
      <t>ヨウシキ</t>
    </rPh>
    <rPh sb="8" eb="10">
      <t>カンケイ</t>
    </rPh>
    <phoneticPr fontId="1"/>
  </si>
  <si>
    <t>1</t>
    <phoneticPr fontId="1"/>
  </si>
  <si>
    <t>釜石商工会議所地域企業経営支援金変更申請用チェックリスト</t>
    <rPh sb="0" eb="7">
      <t>カマイシショウコウカイギショ</t>
    </rPh>
    <rPh sb="7" eb="9">
      <t>チイキ</t>
    </rPh>
    <rPh sb="9" eb="11">
      <t>キギョウ</t>
    </rPh>
    <rPh sb="11" eb="13">
      <t>ケイエイ</t>
    </rPh>
    <rPh sb="13" eb="16">
      <t>シエンキン</t>
    </rPh>
    <rPh sb="16" eb="18">
      <t>ヘンコウ</t>
    </rPh>
    <rPh sb="18" eb="20">
      <t>シンセイ</t>
    </rPh>
    <rPh sb="20" eb="21">
      <t>ヨウ</t>
    </rPh>
    <phoneticPr fontId="1"/>
  </si>
  <si>
    <t>必須</t>
    <rPh sb="0" eb="2">
      <t>ヒッス</t>
    </rPh>
    <phoneticPr fontId="1"/>
  </si>
  <si>
    <t>本　紙</t>
    <rPh sb="0" eb="1">
      <t>ホン</t>
    </rPh>
    <rPh sb="2" eb="3">
      <t>カミ</t>
    </rPh>
    <phoneticPr fontId="1"/>
  </si>
  <si>
    <t>この用紙の「チェック」欄の□に✔し、写しを提出してください。</t>
    <rPh sb="2" eb="4">
      <t>ヨウシ</t>
    </rPh>
    <rPh sb="11" eb="12">
      <t>ラン</t>
    </rPh>
    <rPh sb="18" eb="19">
      <t>ウツ</t>
    </rPh>
    <rPh sb="21" eb="23">
      <t>テイシュツ</t>
    </rPh>
    <phoneticPr fontId="1"/>
  </si>
  <si>
    <t>□</t>
    <phoneticPr fontId="1"/>
  </si>
  <si>
    <t>2</t>
    <phoneticPr fontId="1"/>
  </si>
  <si>
    <t>釜石商工会議所地域企業経営支援金（令和３年度予算事業）変更申請書兼請求書</t>
    <rPh sb="0" eb="7">
      <t>カマイシショウコウカイギショ</t>
    </rPh>
    <rPh sb="7" eb="9">
      <t>チイキ</t>
    </rPh>
    <rPh sb="9" eb="11">
      <t>キギョウ</t>
    </rPh>
    <rPh sb="11" eb="13">
      <t>ケイエイ</t>
    </rPh>
    <rPh sb="13" eb="15">
      <t>シエン</t>
    </rPh>
    <rPh sb="15" eb="16">
      <t>キン</t>
    </rPh>
    <rPh sb="27" eb="29">
      <t>ヘンコウ</t>
    </rPh>
    <rPh sb="29" eb="32">
      <t>シンセイショ</t>
    </rPh>
    <rPh sb="32" eb="33">
      <t>ケン</t>
    </rPh>
    <rPh sb="33" eb="36">
      <t>セイキュウショ</t>
    </rPh>
    <phoneticPr fontId="1"/>
  </si>
  <si>
    <t>様式第３号</t>
    <rPh sb="0" eb="2">
      <t>ヨウシキ</t>
    </rPh>
    <rPh sb="2" eb="3">
      <t>ダイ</t>
    </rPh>
    <rPh sb="4" eb="5">
      <t>ゴウ</t>
    </rPh>
    <phoneticPr fontId="1"/>
  </si>
  <si>
    <t>3</t>
    <phoneticPr fontId="1"/>
  </si>
  <si>
    <t>申請額計算表（40万円用）</t>
    <rPh sb="0" eb="3">
      <t>シンセイガク</t>
    </rPh>
    <rPh sb="3" eb="6">
      <t>ケイサンヒョウ</t>
    </rPh>
    <rPh sb="9" eb="11">
      <t>マンエン</t>
    </rPh>
    <rPh sb="11" eb="12">
      <t>ヨウ</t>
    </rPh>
    <phoneticPr fontId="1"/>
  </si>
  <si>
    <t>別紙１</t>
    <rPh sb="0" eb="2">
      <t>ベッシ</t>
    </rPh>
    <phoneticPr fontId="1"/>
  </si>
  <si>
    <t>左上に別紙１（様式第３号関係）と書かれた書類を用いてください。</t>
    <rPh sb="0" eb="2">
      <t>ヒダリウエ</t>
    </rPh>
    <rPh sb="3" eb="5">
      <t>ベッシ</t>
    </rPh>
    <rPh sb="7" eb="9">
      <t>ヨウシキ</t>
    </rPh>
    <rPh sb="9" eb="10">
      <t>ダイ</t>
    </rPh>
    <rPh sb="11" eb="12">
      <t>ゴウ</t>
    </rPh>
    <rPh sb="12" eb="14">
      <t>カンケイ</t>
    </rPh>
    <rPh sb="16" eb="17">
      <t>カ</t>
    </rPh>
    <rPh sb="20" eb="22">
      <t>ショルイ</t>
    </rPh>
    <rPh sb="23" eb="24">
      <t>モチ</t>
    </rPh>
    <phoneticPr fontId="1"/>
  </si>
  <si>
    <t>4</t>
    <phoneticPr fontId="1"/>
  </si>
  <si>
    <t>誓約書</t>
    <rPh sb="0" eb="3">
      <t>セイヤクショ</t>
    </rPh>
    <phoneticPr fontId="1"/>
  </si>
  <si>
    <t>別紙２</t>
    <rPh sb="0" eb="2">
      <t>ベッシ</t>
    </rPh>
    <phoneticPr fontId="1"/>
  </si>
  <si>
    <t>●提出書類　添付書類関係</t>
    <rPh sb="1" eb="3">
      <t>テイシュツ</t>
    </rPh>
    <rPh sb="3" eb="5">
      <t>ショルイ</t>
    </rPh>
    <rPh sb="6" eb="8">
      <t>テンプ</t>
    </rPh>
    <rPh sb="8" eb="10">
      <t>ショルイ</t>
    </rPh>
    <rPh sb="10" eb="12">
      <t>カンケイ</t>
    </rPh>
    <phoneticPr fontId="1"/>
  </si>
  <si>
    <t>5</t>
    <phoneticPr fontId="1"/>
  </si>
  <si>
    <t>法人事業確定申告書の写し</t>
    <rPh sb="0" eb="2">
      <t>ホウジン</t>
    </rPh>
    <rPh sb="2" eb="4">
      <t>ジギョウ</t>
    </rPh>
    <rPh sb="4" eb="6">
      <t>カクテイ</t>
    </rPh>
    <rPh sb="6" eb="9">
      <t>シンコクショ</t>
    </rPh>
    <rPh sb="10" eb="11">
      <t>ウツ</t>
    </rPh>
    <phoneticPr fontId="1"/>
  </si>
  <si>
    <t>・比較する期間を含む申告期のもの。
・電子申告日等の記載または税務署受領印または電子申告受信通知のあるもの。</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phoneticPr fontId="1"/>
  </si>
  <si>
    <t>6</t>
    <phoneticPr fontId="1"/>
  </si>
  <si>
    <t>法人事業概況説明書（２枚）の写し</t>
    <rPh sb="0" eb="2">
      <t>ホウジン</t>
    </rPh>
    <rPh sb="2" eb="4">
      <t>ジギョウ</t>
    </rPh>
    <rPh sb="4" eb="6">
      <t>ガイキョウ</t>
    </rPh>
    <rPh sb="6" eb="9">
      <t>セツメイショ</t>
    </rPh>
    <rPh sb="11" eb="12">
      <t>マイ</t>
    </rPh>
    <rPh sb="14" eb="15">
      <t>ウツ</t>
    </rPh>
    <phoneticPr fontId="1"/>
  </si>
  <si>
    <t>5の申告期と対応するもの。</t>
    <rPh sb="2" eb="4">
      <t>シンコク</t>
    </rPh>
    <rPh sb="4" eb="5">
      <t>キ</t>
    </rPh>
    <rPh sb="6" eb="8">
      <t>タイオウ</t>
    </rPh>
    <phoneticPr fontId="1"/>
  </si>
  <si>
    <t>7</t>
    <phoneticPr fontId="1"/>
  </si>
  <si>
    <t>売上減少要件を満たすことがわかる書類</t>
    <phoneticPr fontId="1"/>
  </si>
  <si>
    <t>（詳細は募集要項22ページを参照のこと） 
・  申告を終えている期の売上に係る書類
　　法人税確定申告書＋法人概況説明書（＋売上データ、売上台帳など）　
 ・  申告を終えていない期の売上に係る書類
     経理ソフトやエクセル等の売上データ、売上台帳等
　　対象期間及び比較期間を含む確定申告書や令和３年の対象期間中の売上台帳等</t>
    <rPh sb="1" eb="3">
      <t>ショウサイ</t>
    </rPh>
    <rPh sb="4" eb="6">
      <t>ボシュウ</t>
    </rPh>
    <rPh sb="6" eb="8">
      <t>ヨウコウ</t>
    </rPh>
    <rPh sb="14" eb="16">
      <t>サンショウ</t>
    </rPh>
    <rPh sb="130" eb="131">
      <t>ナド</t>
    </rPh>
    <phoneticPr fontId="1"/>
  </si>
  <si>
    <t>8</t>
    <phoneticPr fontId="1"/>
  </si>
  <si>
    <t>令和３年度予算事業支援金を当初申請した際の申請書兼請求書の写し</t>
    <rPh sb="0" eb="2">
      <t>レイワ</t>
    </rPh>
    <rPh sb="3" eb="5">
      <t>ネンド</t>
    </rPh>
    <rPh sb="5" eb="7">
      <t>ヨサン</t>
    </rPh>
    <rPh sb="7" eb="9">
      <t>ジギョウ</t>
    </rPh>
    <rPh sb="9" eb="12">
      <t>シエンキン</t>
    </rPh>
    <rPh sb="13" eb="15">
      <t>トウショ</t>
    </rPh>
    <rPh sb="15" eb="17">
      <t>シンセイ</t>
    </rPh>
    <rPh sb="19" eb="20">
      <t>サイ</t>
    </rPh>
    <rPh sb="21" eb="24">
      <t>シンセイショ</t>
    </rPh>
    <rPh sb="24" eb="25">
      <t>ケン</t>
    </rPh>
    <rPh sb="25" eb="27">
      <t>セイキュウ</t>
    </rPh>
    <rPh sb="27" eb="28">
      <t>ショ</t>
    </rPh>
    <rPh sb="29" eb="30">
      <t>ウツ</t>
    </rPh>
    <phoneticPr fontId="1"/>
  </si>
  <si>
    <t>様式第１号の写し</t>
    <rPh sb="0" eb="2">
      <t>ヨウシキ</t>
    </rPh>
    <rPh sb="2" eb="3">
      <t>ダイ</t>
    </rPh>
    <rPh sb="4" eb="5">
      <t>ゴウ</t>
    </rPh>
    <rPh sb="6" eb="7">
      <t>ウツ</t>
    </rPh>
    <phoneticPr fontId="1"/>
  </si>
  <si>
    <t>9</t>
    <phoneticPr fontId="1"/>
  </si>
  <si>
    <t>令和３年度予算事業支援金を当初申請した際の支給決定通知の写し</t>
    <rPh sb="13" eb="15">
      <t>トウショ</t>
    </rPh>
    <rPh sb="21" eb="23">
      <t>シキュウ</t>
    </rPh>
    <rPh sb="23" eb="25">
      <t>ケッテイ</t>
    </rPh>
    <rPh sb="25" eb="27">
      <t>ツウチ</t>
    </rPh>
    <rPh sb="28" eb="29">
      <t>ウツ</t>
    </rPh>
    <phoneticPr fontId="1"/>
  </si>
  <si>
    <t>様式第２号の写し</t>
    <rPh sb="4" eb="5">
      <t>ゴウ</t>
    </rPh>
    <rPh sb="6" eb="7">
      <t>ウツ</t>
    </rPh>
    <phoneticPr fontId="1"/>
  </si>
  <si>
    <t>10</t>
  </si>
  <si>
    <t>本人確認書類（運転免許証、健康保険証等）の写し</t>
    <rPh sb="0" eb="2">
      <t>ホンニン</t>
    </rPh>
    <rPh sb="2" eb="4">
      <t>カクニン</t>
    </rPh>
    <rPh sb="4" eb="6">
      <t>ショルイ</t>
    </rPh>
    <rPh sb="7" eb="12">
      <t>ウンテンメンキョショウ</t>
    </rPh>
    <rPh sb="13" eb="15">
      <t>ケンコウ</t>
    </rPh>
    <rPh sb="15" eb="18">
      <t>ホケンショウ</t>
    </rPh>
    <rPh sb="18" eb="19">
      <t>ナド</t>
    </rPh>
    <rPh sb="21" eb="22">
      <t>ウツ</t>
    </rPh>
    <phoneticPr fontId="1"/>
  </si>
  <si>
    <t>該当
する
場合</t>
    <rPh sb="0" eb="2">
      <t>ガイトウ</t>
    </rPh>
    <rPh sb="6" eb="8">
      <t>バアイ</t>
    </rPh>
    <phoneticPr fontId="1"/>
  </si>
  <si>
    <t>当初申請時より各資料に記載の内容に変更があった場合にのみ添付してください。
各資料が該当するかどうかは募集要項を御確認ください。</t>
    <rPh sb="0" eb="2">
      <t>トウショ</t>
    </rPh>
    <rPh sb="2" eb="5">
      <t>シンセイジ</t>
    </rPh>
    <rPh sb="7" eb="10">
      <t>カクシリョウ</t>
    </rPh>
    <rPh sb="11" eb="13">
      <t>キサイ</t>
    </rPh>
    <rPh sb="14" eb="16">
      <t>ナイヨウ</t>
    </rPh>
    <rPh sb="17" eb="19">
      <t>ヘンコウ</t>
    </rPh>
    <rPh sb="23" eb="25">
      <t>バアイ</t>
    </rPh>
    <rPh sb="28" eb="30">
      <t>テンプ</t>
    </rPh>
    <rPh sb="39" eb="42">
      <t>カクシリョウ</t>
    </rPh>
    <rPh sb="43" eb="45">
      <t>ガイトウ</t>
    </rPh>
    <rPh sb="52" eb="56">
      <t>ボシュウヨウコウ</t>
    </rPh>
    <rPh sb="57" eb="60">
      <t>ゴカクニン</t>
    </rPh>
    <phoneticPr fontId="1"/>
  </si>
  <si>
    <t>□</t>
  </si>
  <si>
    <t>11</t>
  </si>
  <si>
    <t>振込先の口座情報が分かる通帳等の写し</t>
  </si>
  <si>
    <t>12</t>
  </si>
  <si>
    <t>「岩手県新型コロナウイルス感染症拡大防止協力金」支給対象確認兼申立書</t>
  </si>
  <si>
    <t>13</t>
  </si>
  <si>
    <t>対象となる「店舗」の外観・内観</t>
    <rPh sb="0" eb="2">
      <t>タイショウ</t>
    </rPh>
    <rPh sb="6" eb="8">
      <t>テンポ</t>
    </rPh>
    <rPh sb="10" eb="12">
      <t>ガイカン</t>
    </rPh>
    <rPh sb="13" eb="15">
      <t>ナイカン</t>
    </rPh>
    <phoneticPr fontId="1"/>
  </si>
  <si>
    <t>14</t>
  </si>
  <si>
    <t>雇用保険の「事業所別被保険者台帳」</t>
    <rPh sb="0" eb="4">
      <t>コヨウホケン</t>
    </rPh>
    <rPh sb="6" eb="10">
      <t>ジギョウショベツ</t>
    </rPh>
    <rPh sb="10" eb="14">
      <t>ヒホケンシャ</t>
    </rPh>
    <rPh sb="14" eb="16">
      <t>ダイチョウ</t>
    </rPh>
    <phoneticPr fontId="1"/>
  </si>
  <si>
    <t>15</t>
  </si>
  <si>
    <t>主たる業種が対象外業種であるが、別に対象業種を営んでいる場合の確認書類</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rPh sb="31" eb="33">
      <t>カクニン</t>
    </rPh>
    <rPh sb="33" eb="35">
      <t>ショルイ</t>
    </rPh>
    <phoneticPr fontId="1"/>
  </si>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</sst>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
    <numFmt numFmtId="179" formatCode="0_);[Red]\(0\)"/>
  </numFmts>
  <fonts count="43"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sz val="9"/>
      <color theme="1"/>
      <name val="ＭＳ 明朝"/>
      <family val="1"/>
      <charset val="128"/>
    </font>
    <font>
      <b/>
      <sz val="18"/>
      <color rgb="FFFF0000"/>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6"/>
      <name val="ＭＳ Ｐゴシック"/>
      <family val="3"/>
      <charset val="128"/>
    </font>
    <font>
      <b/>
      <sz val="16"/>
      <color indexed="10"/>
      <name val="ＭＳ Ｐゴシック"/>
      <family val="3"/>
      <charset val="128"/>
    </font>
    <font>
      <b/>
      <sz val="16"/>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indexed="8"/>
      <name val="ＭＳ Ｐゴシック"/>
      <family val="3"/>
      <charset val="128"/>
    </font>
    <font>
      <b/>
      <sz val="12"/>
      <color theme="0"/>
      <name val="ＭＳ Ｐゴシック"/>
      <family val="3"/>
      <charset val="128"/>
      <scheme val="minor"/>
    </font>
    <font>
      <sz val="20"/>
      <color theme="1"/>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2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theme="0"/>
      </top>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hair">
        <color indexed="64"/>
      </right>
      <top style="double">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239">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4" fillId="0" borderId="0" xfId="1" applyFont="1" applyFill="1" applyBorder="1" applyAlignment="1">
      <alignment vertical="top"/>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6" fillId="0" borderId="0" xfId="1" applyFont="1" applyBorder="1" applyAlignment="1">
      <alignment horizontal="left" vertical="center"/>
    </xf>
    <xf numFmtId="38" fontId="16" fillId="0" borderId="11" xfId="1" applyFont="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8" fillId="0" borderId="0" xfId="1" applyFont="1" applyFill="1" applyBorder="1" applyAlignment="1">
      <alignment horizontal="left" vertical="center"/>
    </xf>
    <xf numFmtId="38" fontId="19" fillId="0" borderId="0" xfId="1" applyFont="1" applyFill="1" applyBorder="1" applyAlignment="1">
      <alignment vertical="top" wrapText="1"/>
    </xf>
    <xf numFmtId="38" fontId="20" fillId="0" borderId="0" xfId="1" applyFont="1" applyFill="1" applyBorder="1" applyAlignment="1">
      <alignment horizontal="left" vertical="center"/>
    </xf>
    <xf numFmtId="38" fontId="19" fillId="0" borderId="0" xfId="1" applyFont="1" applyFill="1" applyBorder="1" applyAlignment="1">
      <alignment vertical="center"/>
    </xf>
    <xf numFmtId="38" fontId="18" fillId="0" borderId="0" xfId="1" applyFont="1" applyFill="1" applyBorder="1" applyAlignment="1">
      <alignment vertical="center"/>
    </xf>
    <xf numFmtId="38" fontId="18" fillId="0" borderId="0" xfId="1" applyFont="1" applyFill="1" applyBorder="1" applyAlignment="1">
      <alignment horizontal="center" vertical="center"/>
    </xf>
    <xf numFmtId="38" fontId="18" fillId="0" borderId="0" xfId="1" applyFont="1" applyFill="1" applyBorder="1" applyAlignment="1">
      <alignment horizontal="right" vertical="center"/>
    </xf>
    <xf numFmtId="38" fontId="18" fillId="0" borderId="0" xfId="1" applyFont="1" applyFill="1" applyBorder="1" applyAlignment="1" applyProtection="1">
      <alignment vertical="center"/>
      <protection locked="0"/>
    </xf>
    <xf numFmtId="38" fontId="18" fillId="0" borderId="0" xfId="1" applyFont="1" applyFill="1" applyBorder="1" applyAlignment="1" applyProtection="1">
      <alignment horizontal="center" vertical="center"/>
      <protection locked="0"/>
    </xf>
    <xf numFmtId="38" fontId="18" fillId="0" borderId="0" xfId="1" applyFont="1" applyFill="1" applyBorder="1" applyAlignment="1" applyProtection="1">
      <alignment horizontal="right" vertical="center"/>
      <protection locked="0"/>
    </xf>
    <xf numFmtId="38" fontId="18"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38" fontId="18" fillId="0" borderId="0" xfId="1" applyFont="1" applyAlignment="1">
      <alignment horizontal="left" vertical="center"/>
    </xf>
    <xf numFmtId="38" fontId="24" fillId="0" borderId="0" xfId="1" applyFont="1" applyFill="1" applyBorder="1" applyAlignment="1" applyProtection="1">
      <alignment vertical="center"/>
      <protection locked="0"/>
    </xf>
    <xf numFmtId="0" fontId="26" fillId="0" borderId="0" xfId="0" applyFont="1" applyFill="1" applyAlignment="1">
      <alignment vertical="center"/>
    </xf>
    <xf numFmtId="0" fontId="26" fillId="0" borderId="0" xfId="0" applyFont="1" applyFill="1" applyBorder="1" applyAlignment="1">
      <alignment vertical="center"/>
    </xf>
    <xf numFmtId="49" fontId="31" fillId="5" borderId="1" xfId="0" applyNumberFormat="1"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30" xfId="0" applyFont="1" applyFill="1" applyBorder="1" applyAlignment="1">
      <alignment horizontal="center" vertical="center" wrapText="1"/>
    </xf>
    <xf numFmtId="49" fontId="33" fillId="0" borderId="9" xfId="0" applyNumberFormat="1" applyFont="1" applyFill="1" applyBorder="1" applyAlignment="1">
      <alignment horizontal="center" vertical="center" wrapText="1"/>
    </xf>
    <xf numFmtId="0" fontId="34" fillId="0" borderId="31" xfId="0" applyFont="1" applyFill="1" applyBorder="1" applyAlignment="1">
      <alignment horizontal="left" vertical="center" wrapText="1"/>
    </xf>
    <xf numFmtId="0" fontId="35" fillId="7" borderId="32"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9" xfId="0" applyFont="1" applyFill="1" applyBorder="1" applyAlignment="1">
      <alignment horizontal="left" vertical="center" wrapText="1"/>
    </xf>
    <xf numFmtId="0" fontId="36" fillId="0" borderId="33"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7" fillId="0" borderId="9" xfId="0" applyFont="1" applyFill="1" applyBorder="1" applyAlignment="1">
      <alignment vertical="top"/>
    </xf>
    <xf numFmtId="49" fontId="33" fillId="0" borderId="35" xfId="0" applyNumberFormat="1" applyFont="1" applyFill="1" applyBorder="1" applyAlignment="1">
      <alignment horizontal="center" vertical="center" wrapText="1"/>
    </xf>
    <xf numFmtId="0" fontId="34" fillId="0" borderId="36" xfId="0" applyFont="1" applyFill="1" applyBorder="1" applyAlignment="1">
      <alignment horizontal="left" vertical="center" wrapText="1"/>
    </xf>
    <xf numFmtId="0" fontId="35" fillId="7" borderId="3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38" fillId="0" borderId="35" xfId="0" applyFont="1" applyFill="1" applyBorder="1" applyAlignment="1">
      <alignment horizontal="left" vertical="center" wrapText="1"/>
    </xf>
    <xf numFmtId="0" fontId="36" fillId="0" borderId="36"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7" fillId="0" borderId="35" xfId="0" applyFont="1" applyFill="1" applyBorder="1" applyAlignment="1">
      <alignment vertical="top"/>
    </xf>
    <xf numFmtId="0" fontId="39" fillId="0" borderId="36" xfId="0" applyFont="1" applyFill="1" applyBorder="1" applyAlignment="1">
      <alignment horizontal="left" vertical="center" wrapText="1"/>
    </xf>
    <xf numFmtId="0" fontId="33" fillId="0" borderId="35" xfId="0" applyFont="1" applyFill="1" applyBorder="1" applyAlignment="1">
      <alignment horizontal="center" vertical="center" wrapText="1"/>
    </xf>
    <xf numFmtId="0" fontId="33" fillId="0" borderId="35" xfId="0" applyFont="1" applyFill="1" applyBorder="1" applyAlignment="1">
      <alignment horizontal="left" vertical="center" wrapText="1"/>
    </xf>
    <xf numFmtId="49" fontId="33" fillId="0" borderId="13" xfId="0" applyNumberFormat="1" applyFont="1" applyFill="1" applyBorder="1" applyAlignment="1">
      <alignment horizontal="center" vertical="center" wrapText="1"/>
    </xf>
    <xf numFmtId="0" fontId="39" fillId="0" borderId="39" xfId="0" applyFont="1" applyFill="1" applyBorder="1" applyAlignment="1">
      <alignment horizontal="left" vertical="center" wrapText="1"/>
    </xf>
    <xf numFmtId="0" fontId="35" fillId="7" borderId="40"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6" fillId="0" borderId="39"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37" fillId="0" borderId="13" xfId="0" applyFont="1" applyFill="1" applyBorder="1" applyAlignment="1">
      <alignment vertical="top"/>
    </xf>
    <xf numFmtId="0" fontId="39" fillId="0" borderId="9"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39" fillId="0" borderId="35" xfId="0" applyFont="1" applyFill="1" applyBorder="1" applyAlignment="1">
      <alignment horizontal="left" vertical="center" wrapText="1"/>
    </xf>
    <xf numFmtId="0" fontId="33" fillId="0" borderId="35" xfId="0" applyFont="1" applyFill="1" applyBorder="1" applyAlignment="1">
      <alignment horizontal="center" vertical="center" wrapText="1" shrinkToFit="1"/>
    </xf>
    <xf numFmtId="0" fontId="0" fillId="0" borderId="35" xfId="0" applyFont="1" applyFill="1" applyBorder="1" applyAlignment="1">
      <alignment vertical="top" wrapText="1"/>
    </xf>
    <xf numFmtId="0" fontId="39" fillId="0" borderId="43" xfId="0" applyFont="1" applyFill="1" applyBorder="1" applyAlignment="1">
      <alignment horizontal="left" vertical="center" wrapText="1"/>
    </xf>
    <xf numFmtId="0" fontId="35" fillId="7" borderId="44" xfId="0" applyFont="1" applyFill="1" applyBorder="1" applyAlignment="1">
      <alignment horizontal="center" vertical="center" wrapText="1"/>
    </xf>
    <xf numFmtId="0" fontId="33" fillId="0" borderId="35" xfId="0" applyFont="1" applyFill="1" applyBorder="1" applyAlignment="1">
      <alignment vertical="center" wrapText="1" shrinkToFit="1"/>
    </xf>
    <xf numFmtId="0" fontId="36" fillId="0" borderId="45" xfId="0" applyFont="1" applyFill="1" applyBorder="1" applyAlignment="1">
      <alignment horizontal="center" vertical="center" wrapText="1"/>
    </xf>
    <xf numFmtId="0" fontId="36" fillId="0" borderId="46" xfId="0" applyFont="1" applyFill="1" applyBorder="1" applyAlignment="1">
      <alignment horizontal="center" vertical="center" wrapText="1"/>
    </xf>
    <xf numFmtId="0" fontId="0" fillId="0" borderId="14" xfId="0" applyFont="1" applyFill="1" applyBorder="1" applyAlignment="1">
      <alignment vertical="center" wrapText="1"/>
    </xf>
    <xf numFmtId="0" fontId="26" fillId="0" borderId="0" xfId="0" applyFont="1" applyFill="1" applyBorder="1" applyAlignment="1">
      <alignment vertical="center" wrapText="1" shrinkToFit="1"/>
    </xf>
    <xf numFmtId="49" fontId="33" fillId="0" borderId="14" xfId="0" applyNumberFormat="1" applyFont="1" applyFill="1" applyBorder="1" applyAlignment="1">
      <alignment horizontal="center" vertical="center" wrapText="1"/>
    </xf>
    <xf numFmtId="0" fontId="39" fillId="0" borderId="47" xfId="0" applyFont="1" applyFill="1" applyBorder="1" applyAlignment="1">
      <alignment horizontal="left" vertical="center" wrapText="1"/>
    </xf>
    <xf numFmtId="0" fontId="33" fillId="0" borderId="14" xfId="0" applyFont="1" applyFill="1" applyBorder="1" applyAlignment="1">
      <alignment horizontal="center" vertical="center" wrapText="1"/>
    </xf>
    <xf numFmtId="0" fontId="33" fillId="0" borderId="14" xfId="0" applyFont="1" applyFill="1" applyBorder="1" applyAlignment="1">
      <alignment vertical="center" wrapText="1" shrinkToFit="1"/>
    </xf>
    <xf numFmtId="0" fontId="0" fillId="0" borderId="48" xfId="0" applyFont="1" applyFill="1" applyBorder="1" applyAlignment="1">
      <alignment vertical="top" wrapText="1"/>
    </xf>
    <xf numFmtId="49" fontId="33" fillId="0" borderId="49" xfId="0" applyNumberFormat="1" applyFont="1" applyFill="1" applyBorder="1" applyAlignment="1">
      <alignment horizontal="center" vertical="center" wrapText="1"/>
    </xf>
    <xf numFmtId="0" fontId="39" fillId="0" borderId="50" xfId="0" applyFont="1" applyFill="1" applyBorder="1" applyAlignment="1">
      <alignment horizontal="left" vertical="center" wrapText="1"/>
    </xf>
    <xf numFmtId="0" fontId="41" fillId="8" borderId="49" xfId="0" applyFont="1" applyFill="1" applyBorder="1" applyAlignment="1">
      <alignment horizontal="center" vertical="center" wrapText="1"/>
    </xf>
    <xf numFmtId="0" fontId="33" fillId="0" borderId="49" xfId="0" applyFont="1" applyFill="1" applyBorder="1" applyAlignment="1">
      <alignment horizontal="distributed" vertical="center" wrapText="1"/>
    </xf>
    <xf numFmtId="0" fontId="36" fillId="0" borderId="52"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0" fillId="0" borderId="54" xfId="0" applyFont="1" applyFill="1" applyBorder="1" applyAlignment="1">
      <alignment vertical="center" wrapText="1"/>
    </xf>
    <xf numFmtId="0" fontId="41" fillId="8" borderId="14" xfId="0" applyFont="1" applyFill="1" applyBorder="1" applyAlignment="1">
      <alignment horizontal="center" vertical="center" wrapText="1"/>
    </xf>
    <xf numFmtId="0" fontId="33" fillId="0" borderId="35" xfId="0" applyFont="1" applyFill="1" applyBorder="1" applyAlignment="1">
      <alignment horizontal="distributed" vertical="center" wrapText="1"/>
    </xf>
    <xf numFmtId="0" fontId="0" fillId="0" borderId="35" xfId="0" applyFont="1" applyFill="1" applyBorder="1" applyAlignment="1">
      <alignment horizontal="left" vertical="top" wrapText="1"/>
    </xf>
    <xf numFmtId="49" fontId="33" fillId="0" borderId="55" xfId="0" applyNumberFormat="1" applyFont="1" applyFill="1" applyBorder="1" applyAlignment="1">
      <alignment horizontal="center" vertical="center" wrapText="1"/>
    </xf>
    <xf numFmtId="0" fontId="39" fillId="0" borderId="56" xfId="0" applyFont="1" applyFill="1" applyBorder="1" applyAlignment="1">
      <alignment horizontal="left" vertical="center" wrapText="1"/>
    </xf>
    <xf numFmtId="0" fontId="41" fillId="8" borderId="35" xfId="0" applyFont="1" applyFill="1" applyBorder="1" applyAlignment="1">
      <alignment horizontal="center" vertical="center" wrapText="1"/>
    </xf>
    <xf numFmtId="0" fontId="33" fillId="0" borderId="55" xfId="0" applyFont="1" applyFill="1" applyBorder="1" applyAlignment="1">
      <alignment horizontal="distributed" vertical="center" wrapText="1"/>
    </xf>
    <xf numFmtId="0" fontId="36" fillId="0" borderId="57"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0" fillId="0" borderId="55" xfId="0" applyFont="1" applyFill="1" applyBorder="1" applyAlignment="1">
      <alignment horizontal="left" vertical="top" wrapText="1"/>
    </xf>
    <xf numFmtId="0" fontId="39" fillId="0" borderId="55"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41" fillId="8" borderId="13" xfId="0" applyFont="1" applyFill="1" applyBorder="1" applyAlignment="1">
      <alignment horizontal="center" vertical="center" wrapText="1"/>
    </xf>
    <xf numFmtId="0" fontId="33" fillId="0" borderId="13" xfId="0" applyFont="1" applyFill="1" applyBorder="1" applyAlignment="1">
      <alignment horizontal="distributed" vertical="center" wrapText="1"/>
    </xf>
    <xf numFmtId="0" fontId="42" fillId="0" borderId="10" xfId="0" applyFont="1" applyFill="1" applyBorder="1" applyAlignment="1">
      <alignment horizontal="center" vertical="center" wrapText="1"/>
    </xf>
    <xf numFmtId="0" fontId="42" fillId="0" borderId="59" xfId="0" applyFont="1" applyFill="1" applyBorder="1" applyAlignment="1">
      <alignment horizontal="center" vertical="center" wrapText="1"/>
    </xf>
    <xf numFmtId="0" fontId="0" fillId="0" borderId="13" xfId="0" applyFont="1" applyFill="1" applyBorder="1" applyAlignment="1">
      <alignment horizontal="left" vertical="top" wrapText="1"/>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23" fillId="0" borderId="0" xfId="1" applyFont="1" applyBorder="1" applyAlignment="1">
      <alignment horizontal="center" vertical="center"/>
    </xf>
    <xf numFmtId="38" fontId="3" fillId="0" borderId="11" xfId="1" applyFont="1" applyBorder="1" applyAlignment="1">
      <alignment horizontal="left" vertical="center" wrapText="1"/>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3"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9" fillId="0" borderId="1" xfId="1" applyFont="1" applyFill="1" applyBorder="1" applyAlignment="1">
      <alignment horizontal="left" vertical="center" shrinkToFit="1"/>
    </xf>
    <xf numFmtId="38" fontId="3" fillId="2" borderId="9" xfId="1" applyFont="1" applyFill="1" applyBorder="1" applyAlignment="1" applyProtection="1">
      <alignment horizontal="right"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19" fillId="0" borderId="0" xfId="1" applyFont="1" applyBorder="1" applyAlignment="1">
      <alignment horizontal="left" vertical="top" wrapText="1"/>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11" fillId="0" borderId="2" xfId="1" applyFont="1" applyBorder="1" applyAlignment="1">
      <alignment horizontal="center" vertical="center"/>
    </xf>
    <xf numFmtId="38" fontId="11" fillId="0" borderId="3" xfId="1" applyFont="1" applyBorder="1" applyAlignment="1">
      <alignment horizontal="center"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8" fillId="0" borderId="2" xfId="1" applyFont="1" applyBorder="1" applyAlignment="1">
      <alignment horizontal="right" vertical="center"/>
    </xf>
    <xf numFmtId="38" fontId="18" fillId="0" borderId="3" xfId="1" applyFont="1" applyBorder="1" applyAlignment="1">
      <alignment horizontal="right" vertical="center"/>
    </xf>
    <xf numFmtId="38" fontId="18"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18" fillId="4" borderId="2" xfId="1" applyFont="1" applyFill="1" applyBorder="1" applyAlignment="1">
      <alignment horizontal="center" vertical="center"/>
    </xf>
    <xf numFmtId="38" fontId="18" fillId="4" borderId="3" xfId="1" applyFont="1" applyFill="1" applyBorder="1" applyAlignment="1">
      <alignment horizontal="center" vertical="center"/>
    </xf>
    <xf numFmtId="38" fontId="18" fillId="4" borderId="4" xfId="1" applyFont="1" applyFill="1" applyBorder="1" applyAlignment="1">
      <alignment horizontal="center" vertical="center"/>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2" fillId="3" borderId="6" xfId="1" applyFont="1" applyFill="1" applyBorder="1" applyAlignment="1" applyProtection="1">
      <alignment horizontal="right" vertical="center"/>
      <protection locked="0"/>
    </xf>
    <xf numFmtId="38" fontId="22" fillId="3" borderId="7" xfId="1" applyFont="1" applyFill="1" applyBorder="1" applyAlignment="1" applyProtection="1">
      <alignment horizontal="right" vertical="center"/>
      <protection locked="0"/>
    </xf>
    <xf numFmtId="38" fontId="22" fillId="3" borderId="8" xfId="1" applyFont="1" applyFill="1" applyBorder="1" applyAlignment="1" applyProtection="1">
      <alignment horizontal="right" vertical="center"/>
      <protection locked="0"/>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22" fillId="2" borderId="6" xfId="1" applyFont="1" applyFill="1" applyBorder="1" applyAlignment="1" applyProtection="1">
      <alignment horizontal="right" vertical="center"/>
      <protection locked="0"/>
    </xf>
    <xf numFmtId="38" fontId="22" fillId="2" borderId="7" xfId="1" applyFont="1" applyFill="1" applyBorder="1" applyAlignment="1" applyProtection="1">
      <alignment horizontal="right" vertical="center"/>
      <protection locked="0"/>
    </xf>
    <xf numFmtId="38" fontId="22" fillId="2" borderId="8" xfId="1" applyFont="1" applyFill="1" applyBorder="1" applyAlignment="1" applyProtection="1">
      <alignment horizontal="right" vertical="center"/>
      <protection locked="0"/>
    </xf>
    <xf numFmtId="38" fontId="21" fillId="0" borderId="5" xfId="1" applyFont="1" applyFill="1" applyBorder="1" applyAlignment="1">
      <alignment horizontal="center" vertical="center"/>
    </xf>
    <xf numFmtId="38" fontId="22" fillId="0" borderId="27" xfId="1" applyFont="1" applyFill="1" applyBorder="1" applyAlignment="1" applyProtection="1">
      <alignment horizontal="right" vertical="center"/>
      <protection locked="0"/>
    </xf>
    <xf numFmtId="0" fontId="40" fillId="0" borderId="51" xfId="0" applyFont="1" applyFill="1" applyBorder="1" applyAlignment="1">
      <alignment horizontal="left" vertical="center" wrapText="1" shrinkToFit="1"/>
    </xf>
    <xf numFmtId="0" fontId="40" fillId="0" borderId="14" xfId="0" applyFont="1" applyFill="1" applyBorder="1" applyAlignment="1">
      <alignment horizontal="left" vertical="center" wrapText="1" shrinkToFit="1"/>
    </xf>
    <xf numFmtId="0" fontId="40" fillId="0" borderId="13" xfId="0" applyFont="1" applyFill="1" applyBorder="1" applyAlignment="1">
      <alignment horizontal="left" vertical="center" wrapText="1" shrinkToFit="1"/>
    </xf>
    <xf numFmtId="0" fontId="32" fillId="0" borderId="0" xfId="0" applyFont="1" applyFill="1" applyBorder="1" applyAlignment="1">
      <alignment horizontal="left" vertical="center" shrinkToFit="1"/>
    </xf>
    <xf numFmtId="0" fontId="25" fillId="0" borderId="0" xfId="0" applyFont="1" applyFill="1" applyBorder="1" applyAlignment="1">
      <alignment horizontal="right" vertical="center" shrinkToFit="1"/>
    </xf>
    <xf numFmtId="0" fontId="27"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8"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8" xfId="0" applyFont="1" applyFill="1" applyBorder="1" applyAlignment="1">
      <alignment horizontal="left" vertical="center"/>
    </xf>
    <xf numFmtId="0" fontId="30" fillId="0" borderId="0" xfId="0" applyFont="1" applyFill="1" applyBorder="1" applyAlignment="1">
      <alignment horizontal="left" vertical="center"/>
    </xf>
    <xf numFmtId="0" fontId="30" fillId="0" borderId="29" xfId="0" applyFont="1" applyFill="1" applyBorder="1" applyAlignment="1">
      <alignment horizontal="left" vertical="center"/>
    </xf>
    <xf numFmtId="0" fontId="32" fillId="6" borderId="1" xfId="0" applyFont="1" applyFill="1" applyBorder="1" applyAlignment="1">
      <alignment horizontal="left" vertical="center" wrapText="1"/>
    </xf>
    <xf numFmtId="0" fontId="32" fillId="6" borderId="13" xfId="0" applyFont="1" applyFill="1" applyBorder="1" applyAlignment="1">
      <alignment horizontal="left" vertical="center" wrapText="1"/>
    </xf>
  </cellXfs>
  <cellStyles count="4">
    <cellStyle name="桁区切り" xfId="1" builtinId="6"/>
    <cellStyle name="桁区切り 2" xfId="3"/>
    <cellStyle name="標準" xfId="0" builtinId="0"/>
    <cellStyle name="標準 2" xfId="2"/>
  </cellStyles>
  <dxfs count="51">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66675</xdr:colOff>
      <xdr:row>3</xdr:row>
      <xdr:rowOff>95250</xdr:rowOff>
    </xdr:to>
    <xdr:grpSp>
      <xdr:nvGrpSpPr>
        <xdr:cNvPr id="4" name="グループ化 3"/>
        <xdr:cNvGrpSpPr/>
      </xdr:nvGrpSpPr>
      <xdr:grpSpPr>
        <a:xfrm>
          <a:off x="6143625" y="257175"/>
          <a:ext cx="923925" cy="381000"/>
          <a:chOff x="8124825" y="657225"/>
          <a:chExt cx="923925" cy="381000"/>
        </a:xfrm>
      </xdr:grpSpPr>
      <xdr:sp macro="" textlink="">
        <xdr:nvSpPr>
          <xdr:cNvPr id="2" name="楕円 1"/>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172450" y="723900"/>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変更申請用</a:t>
            </a:r>
            <a:endParaRPr lang="ja-JP" altLang="ja-JP" sz="10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4"/>
  <sheetViews>
    <sheetView showGridLines="0" showZeros="0" tabSelected="1" view="pageBreakPreview" zoomScaleNormal="100" zoomScaleSheetLayoutView="100" workbookViewId="0">
      <selection activeCell="AH6" sqref="AH6"/>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12.1640625" style="6" hidden="1" customWidth="1"/>
    <col min="33" max="33" width="4" style="6" customWidth="1"/>
    <col min="34" max="34" width="27.5" style="6" customWidth="1"/>
    <col min="35" max="16384" width="8.83203125" style="6"/>
  </cols>
  <sheetData>
    <row r="1" spans="1:38" ht="17.25" customHeight="1" x14ac:dyDescent="0.2">
      <c r="A1" s="59" t="s">
        <v>59</v>
      </c>
      <c r="B1" s="2"/>
      <c r="C1" s="2"/>
      <c r="D1" s="2"/>
      <c r="E1" s="2"/>
      <c r="F1" s="2"/>
      <c r="G1" s="2"/>
      <c r="H1" s="2"/>
      <c r="I1" s="2"/>
      <c r="J1" s="2"/>
      <c r="K1" s="2"/>
      <c r="L1" s="2"/>
      <c r="M1" s="2"/>
      <c r="N1" s="2"/>
      <c r="O1" s="2"/>
      <c r="P1" s="2"/>
      <c r="Q1" s="2"/>
      <c r="R1" s="2"/>
      <c r="S1" s="2"/>
      <c r="T1" s="2"/>
      <c r="U1" s="2"/>
      <c r="V1" s="2"/>
      <c r="W1" s="2"/>
      <c r="X1" s="2"/>
      <c r="Y1" s="2"/>
      <c r="Z1" s="2"/>
      <c r="AA1" s="162" t="s">
        <v>25</v>
      </c>
      <c r="AB1" s="163"/>
      <c r="AC1" s="163"/>
      <c r="AD1" s="164"/>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65" t="s">
        <v>63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4" t="s">
        <v>39</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66" t="s">
        <v>20</v>
      </c>
      <c r="C6" s="166"/>
      <c r="D6" s="166"/>
      <c r="E6" s="166"/>
      <c r="F6" s="166"/>
      <c r="G6" s="166"/>
      <c r="H6" s="166"/>
      <c r="I6" s="166"/>
      <c r="J6" s="166"/>
      <c r="K6" s="166"/>
      <c r="L6" s="8"/>
      <c r="M6" s="166" t="s">
        <v>54</v>
      </c>
      <c r="N6" s="166"/>
      <c r="O6" s="166"/>
      <c r="P6" s="166"/>
      <c r="Q6" s="166"/>
      <c r="R6" s="166"/>
      <c r="S6" s="166"/>
      <c r="T6" s="166"/>
      <c r="U6" s="166"/>
      <c r="V6" s="166"/>
      <c r="W6" s="11"/>
      <c r="X6" s="167" t="s">
        <v>4</v>
      </c>
      <c r="Y6" s="167"/>
      <c r="Z6" s="11"/>
      <c r="AA6" s="167" t="s">
        <v>5</v>
      </c>
      <c r="AB6" s="167"/>
      <c r="AC6" s="167"/>
    </row>
    <row r="7" spans="1:38" ht="20.25" customHeight="1" x14ac:dyDescent="0.2">
      <c r="A7" s="2"/>
      <c r="B7" s="13" t="s">
        <v>3</v>
      </c>
      <c r="C7" s="49"/>
      <c r="D7" s="14" t="s">
        <v>2</v>
      </c>
      <c r="E7" s="50"/>
      <c r="F7" s="15" t="s">
        <v>0</v>
      </c>
      <c r="G7" s="169"/>
      <c r="H7" s="169"/>
      <c r="I7" s="169"/>
      <c r="J7" s="169"/>
      <c r="K7" s="16" t="s">
        <v>1</v>
      </c>
      <c r="L7" s="17"/>
      <c r="M7" s="13" t="s">
        <v>3</v>
      </c>
      <c r="N7" s="49"/>
      <c r="O7" s="14" t="s">
        <v>2</v>
      </c>
      <c r="P7" s="51"/>
      <c r="Q7" s="15" t="s">
        <v>0</v>
      </c>
      <c r="R7" s="169"/>
      <c r="S7" s="169"/>
      <c r="T7" s="169"/>
      <c r="U7" s="169"/>
      <c r="V7" s="16" t="s">
        <v>1</v>
      </c>
      <c r="W7" s="18"/>
      <c r="X7" s="170" t="str">
        <f>IFERROR(TRUNC((G7-R7)/G7,3),"")</f>
        <v/>
      </c>
      <c r="Y7" s="170"/>
      <c r="Z7" s="18"/>
      <c r="AA7" s="19" t="str">
        <f>IF(X7="","",IF(X7&gt;=0.5,"○",""))</f>
        <v/>
      </c>
      <c r="AB7" s="171" t="s">
        <v>10</v>
      </c>
      <c r="AC7" s="171"/>
    </row>
    <row r="8" spans="1:38" ht="20.25" customHeight="1" thickBot="1" x14ac:dyDescent="0.25">
      <c r="A8" s="2"/>
      <c r="B8" s="13" t="s">
        <v>3</v>
      </c>
      <c r="C8" s="49"/>
      <c r="D8" s="14" t="s">
        <v>2</v>
      </c>
      <c r="E8" s="50"/>
      <c r="F8" s="15" t="s">
        <v>0</v>
      </c>
      <c r="G8" s="169"/>
      <c r="H8" s="169"/>
      <c r="I8" s="169"/>
      <c r="J8" s="169"/>
      <c r="K8" s="16" t="s">
        <v>1</v>
      </c>
      <c r="L8" s="17"/>
      <c r="M8" s="13" t="s">
        <v>3</v>
      </c>
      <c r="N8" s="49"/>
      <c r="O8" s="14" t="s">
        <v>2</v>
      </c>
      <c r="P8" s="51"/>
      <c r="Q8" s="15" t="s">
        <v>0</v>
      </c>
      <c r="R8" s="169"/>
      <c r="S8" s="169"/>
      <c r="T8" s="169"/>
      <c r="U8" s="169"/>
      <c r="V8" s="16" t="s">
        <v>1</v>
      </c>
      <c r="W8" s="18"/>
      <c r="X8" s="170" t="str">
        <f t="shared" ref="X8:X10" si="0">IFERROR(TRUNC((G8-R8)/G8,3),"")</f>
        <v/>
      </c>
      <c r="Y8" s="170"/>
      <c r="Z8" s="18"/>
      <c r="AA8" s="68" t="str">
        <f t="shared" ref="AA8" si="1">IF(X8="","",IF(X8&gt;=0.5,"○",""))</f>
        <v/>
      </c>
      <c r="AB8" s="171"/>
      <c r="AC8" s="171"/>
      <c r="AG8" s="6" t="s">
        <v>37</v>
      </c>
    </row>
    <row r="9" spans="1:38" ht="20.25" customHeight="1" thickTop="1" thickBot="1" x14ac:dyDescent="0.25">
      <c r="A9" s="2"/>
      <c r="B9" s="13" t="s">
        <v>3</v>
      </c>
      <c r="C9" s="49"/>
      <c r="D9" s="14" t="s">
        <v>2</v>
      </c>
      <c r="E9" s="50"/>
      <c r="F9" s="15" t="s">
        <v>0</v>
      </c>
      <c r="G9" s="172"/>
      <c r="H9" s="172"/>
      <c r="I9" s="172"/>
      <c r="J9" s="172"/>
      <c r="K9" s="16" t="s">
        <v>1</v>
      </c>
      <c r="L9" s="17"/>
      <c r="M9" s="13" t="s">
        <v>3</v>
      </c>
      <c r="N9" s="49"/>
      <c r="O9" s="14" t="s">
        <v>2</v>
      </c>
      <c r="P9" s="51"/>
      <c r="Q9" s="15" t="s">
        <v>0</v>
      </c>
      <c r="R9" s="172"/>
      <c r="S9" s="172"/>
      <c r="T9" s="172"/>
      <c r="U9" s="172"/>
      <c r="V9" s="16" t="s">
        <v>1</v>
      </c>
      <c r="W9" s="2"/>
      <c r="X9" s="170" t="str">
        <f t="shared" si="0"/>
        <v/>
      </c>
      <c r="Y9" s="170"/>
      <c r="Z9" s="18"/>
      <c r="AA9" s="68" t="str">
        <f>IF(X9="","",IF(X9&gt;=0.5,"○",""))</f>
        <v/>
      </c>
      <c r="AB9" s="171"/>
      <c r="AC9" s="171"/>
      <c r="AG9" s="20" t="s">
        <v>17</v>
      </c>
      <c r="AH9" s="21"/>
      <c r="AI9" s="21"/>
      <c r="AJ9" s="21"/>
      <c r="AK9" s="21"/>
      <c r="AL9" s="22"/>
    </row>
    <row r="10" spans="1:38" ht="20.25" customHeight="1" thickBot="1" x14ac:dyDescent="0.25">
      <c r="A10" s="2"/>
      <c r="B10" s="173" t="s">
        <v>21</v>
      </c>
      <c r="C10" s="173"/>
      <c r="D10" s="173"/>
      <c r="E10" s="173"/>
      <c r="F10" s="174"/>
      <c r="G10" s="175">
        <f>SUM(G7:G9)</f>
        <v>0</v>
      </c>
      <c r="H10" s="176"/>
      <c r="I10" s="176"/>
      <c r="J10" s="177"/>
      <c r="K10" s="23" t="s">
        <v>1</v>
      </c>
      <c r="L10" s="17"/>
      <c r="M10" s="173" t="s">
        <v>12</v>
      </c>
      <c r="N10" s="173"/>
      <c r="O10" s="173"/>
      <c r="P10" s="173"/>
      <c r="Q10" s="174"/>
      <c r="R10" s="175">
        <f>SUM(R7:U9)</f>
        <v>0</v>
      </c>
      <c r="S10" s="176"/>
      <c r="T10" s="176"/>
      <c r="U10" s="177"/>
      <c r="V10" s="23" t="s">
        <v>1</v>
      </c>
      <c r="W10" s="2"/>
      <c r="X10" s="170" t="str">
        <f t="shared" si="0"/>
        <v/>
      </c>
      <c r="Y10" s="170"/>
      <c r="Z10" s="18"/>
      <c r="AA10" s="68" t="str">
        <f>IF(X10="","",IF(X10&gt;=0.3,"○",""))</f>
        <v/>
      </c>
      <c r="AB10" s="168" t="s">
        <v>11</v>
      </c>
      <c r="AC10" s="168"/>
      <c r="AG10" s="24" t="s">
        <v>16</v>
      </c>
      <c r="AH10" s="2"/>
      <c r="AI10" s="2"/>
      <c r="AJ10" s="2"/>
      <c r="AK10" s="2"/>
      <c r="AL10" s="25"/>
    </row>
    <row r="11" spans="1:38" ht="24" customHeight="1" thickBot="1" x14ac:dyDescent="0.25">
      <c r="A11" s="2"/>
      <c r="B11" s="178" t="s">
        <v>58</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8"/>
      <c r="AA11" s="48" t="s">
        <v>13</v>
      </c>
      <c r="AB11" s="48"/>
      <c r="AC11" s="48"/>
      <c r="AG11" s="24"/>
      <c r="AH11" s="29">
        <f>G10-R10</f>
        <v>0</v>
      </c>
      <c r="AI11" s="30" t="s">
        <v>1</v>
      </c>
      <c r="AJ11" s="30"/>
      <c r="AK11" s="30"/>
      <c r="AL11" s="25"/>
    </row>
    <row r="12" spans="1:38" ht="17.25" customHeight="1" x14ac:dyDescent="0.2">
      <c r="A12" s="2"/>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8"/>
      <c r="AA12" s="45"/>
      <c r="AB12" s="45"/>
      <c r="AC12" s="45"/>
      <c r="AG12" s="24"/>
      <c r="AH12" s="30"/>
      <c r="AI12" s="30"/>
      <c r="AJ12" s="30"/>
      <c r="AK12" s="30"/>
      <c r="AL12" s="25"/>
    </row>
    <row r="13" spans="1:38" ht="9.75" customHeight="1" thickBot="1" x14ac:dyDescent="0.25">
      <c r="A13" s="2"/>
      <c r="B13" s="71"/>
      <c r="C13" s="71"/>
      <c r="D13" s="71"/>
      <c r="E13" s="71"/>
      <c r="F13" s="71"/>
      <c r="G13" s="71"/>
      <c r="H13" s="71"/>
      <c r="I13" s="71"/>
      <c r="J13" s="71"/>
      <c r="K13" s="71"/>
      <c r="L13" s="71"/>
      <c r="M13" s="71"/>
      <c r="N13" s="71"/>
      <c r="O13" s="71"/>
      <c r="P13" s="71"/>
      <c r="Q13" s="71"/>
      <c r="R13" s="71"/>
      <c r="S13" s="71"/>
      <c r="T13" s="71"/>
      <c r="U13" s="71"/>
      <c r="V13" s="71"/>
      <c r="W13" s="71"/>
      <c r="X13" s="71"/>
      <c r="Y13" s="71"/>
      <c r="Z13" s="70"/>
      <c r="AA13" s="45"/>
      <c r="AB13" s="45"/>
      <c r="AC13" s="45"/>
      <c r="AG13" s="24"/>
      <c r="AH13" s="30"/>
      <c r="AI13" s="30"/>
      <c r="AJ13" s="30"/>
      <c r="AK13" s="30"/>
      <c r="AL13" s="25"/>
    </row>
    <row r="14" spans="1:38" ht="21.75" customHeight="1" thickBot="1" x14ac:dyDescent="0.25">
      <c r="A14" s="2"/>
      <c r="B14" s="179" t="s">
        <v>19</v>
      </c>
      <c r="C14" s="179"/>
      <c r="D14" s="179"/>
      <c r="E14" s="179"/>
      <c r="F14" s="180"/>
      <c r="G14" s="181">
        <f>MAX(ROUNDDOWN(G10-R10,-3),0)</f>
        <v>0</v>
      </c>
      <c r="H14" s="182"/>
      <c r="I14" s="182"/>
      <c r="J14" s="182"/>
      <c r="K14" s="183"/>
      <c r="L14" s="28" t="s">
        <v>1</v>
      </c>
      <c r="M14" s="28" t="s">
        <v>22</v>
      </c>
      <c r="N14" s="28"/>
      <c r="O14" s="26"/>
      <c r="P14" s="26"/>
      <c r="Q14" s="27"/>
      <c r="R14" s="27"/>
      <c r="S14" s="27"/>
      <c r="T14" s="27"/>
      <c r="U14" s="26"/>
      <c r="V14" s="2"/>
      <c r="W14" s="18"/>
      <c r="Y14" s="18"/>
      <c r="Z14" s="18"/>
      <c r="AA14" s="31"/>
      <c r="AB14" s="2"/>
      <c r="AC14" s="2"/>
      <c r="AG14" s="32" t="s">
        <v>18</v>
      </c>
      <c r="AH14" s="33"/>
      <c r="AI14" s="33"/>
      <c r="AJ14" s="33"/>
      <c r="AK14" s="33"/>
      <c r="AL14" s="34"/>
    </row>
    <row r="15" spans="1:38" ht="12.75" customHeight="1" x14ac:dyDescent="0.2">
      <c r="A15" s="2"/>
      <c r="B15" s="26"/>
      <c r="C15" s="26"/>
      <c r="D15" s="26"/>
      <c r="E15" s="26"/>
      <c r="F15" s="26"/>
      <c r="G15" s="35" t="s">
        <v>14</v>
      </c>
      <c r="H15" s="28"/>
      <c r="I15" s="28"/>
      <c r="J15" s="28"/>
      <c r="K15" s="28"/>
      <c r="L15" s="28"/>
      <c r="M15" s="28"/>
      <c r="N15" s="28"/>
      <c r="O15" s="28"/>
      <c r="P15" s="26"/>
      <c r="Q15" s="26"/>
      <c r="R15" s="27"/>
      <c r="S15" s="27"/>
      <c r="T15" s="27"/>
      <c r="U15" s="27"/>
      <c r="V15" s="26"/>
      <c r="W15" s="2"/>
      <c r="X15" s="18"/>
      <c r="Y15" s="18"/>
      <c r="Z15" s="18"/>
      <c r="AA15" s="31"/>
      <c r="AB15" s="2"/>
      <c r="AC15" s="2"/>
    </row>
    <row r="16" spans="1:38" ht="12.75" customHeight="1" x14ac:dyDescent="0.2">
      <c r="A16" s="2"/>
      <c r="B16" s="26"/>
      <c r="C16" s="26"/>
      <c r="D16" s="26"/>
      <c r="E16" s="26"/>
      <c r="F16" s="26"/>
      <c r="G16" s="35"/>
      <c r="H16" s="28"/>
      <c r="I16" s="28"/>
      <c r="J16" s="28"/>
      <c r="K16" s="28"/>
      <c r="L16" s="28"/>
      <c r="M16" s="28"/>
      <c r="N16" s="28"/>
      <c r="O16" s="28"/>
      <c r="P16" s="26"/>
      <c r="Q16" s="26"/>
      <c r="R16" s="27"/>
      <c r="S16" s="27"/>
      <c r="T16" s="27"/>
      <c r="U16" s="27"/>
      <c r="V16" s="26"/>
      <c r="W16" s="2"/>
      <c r="X16" s="60"/>
      <c r="Y16" s="60"/>
      <c r="Z16" s="60"/>
      <c r="AA16" s="31"/>
      <c r="AB16" s="2"/>
      <c r="AC16" s="2"/>
    </row>
    <row r="17" spans="1:30" ht="18" customHeight="1" x14ac:dyDescent="0.2">
      <c r="A17" s="2"/>
      <c r="B17" s="65" t="s">
        <v>41</v>
      </c>
      <c r="C17" s="36"/>
      <c r="D17" s="36"/>
      <c r="E17" s="37"/>
      <c r="F17" s="37"/>
      <c r="G17" s="27"/>
      <c r="H17" s="27"/>
      <c r="I17" s="27"/>
      <c r="J17" s="27"/>
      <c r="K17" s="67"/>
      <c r="L17" s="67"/>
      <c r="M17" s="67"/>
      <c r="N17" s="67"/>
      <c r="O17" s="28"/>
      <c r="P17" s="67"/>
      <c r="Q17" s="67"/>
      <c r="R17" s="27"/>
      <c r="S17" s="27"/>
      <c r="T17" s="27"/>
      <c r="U17" s="38"/>
      <c r="V17" s="37"/>
      <c r="W17" s="36"/>
      <c r="X17" s="39"/>
      <c r="Y17" s="39"/>
      <c r="Z17" s="39"/>
      <c r="AA17" s="40"/>
      <c r="AB17" s="36"/>
      <c r="AC17" s="36"/>
    </row>
    <row r="18" spans="1:30" ht="17.25" customHeight="1" x14ac:dyDescent="0.2">
      <c r="A18" s="2"/>
      <c r="B18" s="189">
        <v>1</v>
      </c>
      <c r="C18" s="191" t="s">
        <v>8</v>
      </c>
      <c r="D18" s="191"/>
      <c r="E18" s="191"/>
      <c r="F18" s="192"/>
      <c r="G18" s="41"/>
      <c r="H18" s="42"/>
      <c r="I18" s="42"/>
      <c r="J18" s="42"/>
      <c r="K18" s="42"/>
      <c r="L18" s="42"/>
      <c r="M18" s="42"/>
      <c r="N18" s="42"/>
      <c r="O18" s="42"/>
      <c r="P18" s="42"/>
      <c r="Q18" s="42"/>
      <c r="R18" s="43"/>
      <c r="S18" s="43"/>
      <c r="T18" s="15"/>
      <c r="U18" s="193" t="s">
        <v>6</v>
      </c>
      <c r="V18" s="194"/>
      <c r="W18" s="44"/>
      <c r="X18" s="43"/>
      <c r="Y18" s="43"/>
      <c r="Z18" s="43"/>
      <c r="AA18" s="43"/>
      <c r="AB18" s="43"/>
      <c r="AC18" s="15"/>
    </row>
    <row r="19" spans="1:30" ht="17.25" customHeight="1" x14ac:dyDescent="0.2">
      <c r="A19" s="2"/>
      <c r="B19" s="190"/>
      <c r="C19" s="191" t="s">
        <v>7</v>
      </c>
      <c r="D19" s="191"/>
      <c r="E19" s="191"/>
      <c r="F19" s="191"/>
      <c r="G19" s="41"/>
      <c r="H19" s="42"/>
      <c r="I19" s="42"/>
      <c r="J19" s="42"/>
      <c r="K19" s="42"/>
      <c r="L19" s="42"/>
      <c r="M19" s="42"/>
      <c r="N19" s="42"/>
      <c r="O19" s="42"/>
      <c r="P19" s="42"/>
      <c r="Q19" s="42"/>
      <c r="R19" s="43"/>
      <c r="S19" s="43"/>
      <c r="T19" s="15"/>
      <c r="U19" s="193" t="s">
        <v>9</v>
      </c>
      <c r="V19" s="194"/>
      <c r="W19" s="44"/>
      <c r="X19" s="43"/>
      <c r="Y19" s="43"/>
      <c r="Z19" s="43"/>
      <c r="AA19" s="43"/>
      <c r="AB19" s="43"/>
      <c r="AC19" s="15"/>
    </row>
    <row r="20" spans="1:30" ht="12.75" customHeight="1" x14ac:dyDescent="0.2">
      <c r="A20" s="2"/>
      <c r="B20" s="66"/>
      <c r="C20" s="66"/>
      <c r="D20" s="66"/>
      <c r="E20" s="66"/>
      <c r="F20" s="66"/>
      <c r="G20" s="53"/>
      <c r="H20" s="53"/>
      <c r="I20" s="53"/>
      <c r="J20" s="53"/>
      <c r="K20" s="53"/>
      <c r="L20" s="53"/>
      <c r="M20" s="53"/>
      <c r="N20" s="53"/>
      <c r="O20" s="53"/>
      <c r="P20" s="53"/>
      <c r="Q20" s="53"/>
      <c r="R20" s="28"/>
      <c r="S20" s="28"/>
      <c r="T20" s="28"/>
      <c r="U20" s="67"/>
      <c r="V20" s="67"/>
      <c r="W20" s="28"/>
      <c r="X20" s="28"/>
      <c r="Y20" s="28"/>
      <c r="Z20" s="28"/>
      <c r="AA20" s="28"/>
      <c r="AB20" s="28"/>
      <c r="AC20" s="28"/>
    </row>
    <row r="21" spans="1:30" ht="17.25" customHeight="1" thickBot="1" x14ac:dyDescent="0.25">
      <c r="A21" s="2"/>
      <c r="B21" s="64" t="s">
        <v>42</v>
      </c>
      <c r="C21" s="2"/>
      <c r="D21" s="2"/>
      <c r="E21" s="67"/>
      <c r="F21" s="67"/>
      <c r="G21" s="27"/>
      <c r="H21" s="27"/>
      <c r="I21" s="27"/>
      <c r="J21" s="27"/>
      <c r="K21" s="67"/>
      <c r="L21" s="67"/>
      <c r="M21" s="67"/>
      <c r="N21" s="67"/>
      <c r="O21" s="28"/>
      <c r="P21" s="67"/>
      <c r="Q21" s="67"/>
      <c r="R21" s="27"/>
      <c r="S21" s="27"/>
      <c r="T21" s="27"/>
      <c r="U21" s="27"/>
      <c r="V21" s="67"/>
      <c r="W21" s="2"/>
      <c r="X21" s="62"/>
      <c r="Y21" s="62"/>
      <c r="Z21" s="62"/>
      <c r="AA21" s="66"/>
      <c r="AB21" s="2"/>
      <c r="AC21" s="2"/>
    </row>
    <row r="22" spans="1:30" s="2" customFormat="1" ht="17.25" customHeight="1" thickBot="1" x14ac:dyDescent="0.25">
      <c r="B22" s="184" t="s">
        <v>35</v>
      </c>
      <c r="C22" s="185"/>
      <c r="D22" s="185"/>
      <c r="E22" s="185"/>
      <c r="F22" s="185"/>
      <c r="G22" s="186"/>
      <c r="H22" s="187"/>
      <c r="I22" s="188"/>
      <c r="J22" s="28" t="s">
        <v>26</v>
      </c>
      <c r="K22" s="67"/>
      <c r="L22" s="67"/>
      <c r="M22" s="67"/>
      <c r="N22" s="67"/>
      <c r="O22" s="28"/>
      <c r="P22" s="67"/>
      <c r="Q22" s="67"/>
      <c r="R22" s="27"/>
      <c r="S22" s="27"/>
      <c r="T22" s="27"/>
      <c r="U22" s="27"/>
      <c r="V22" s="67"/>
      <c r="X22" s="62"/>
      <c r="Y22" s="62"/>
      <c r="Z22" s="62"/>
      <c r="AA22" s="66"/>
    </row>
    <row r="23" spans="1:30" ht="17.25" customHeight="1" x14ac:dyDescent="0.2">
      <c r="A23" s="2"/>
      <c r="B23" s="54" t="s">
        <v>60</v>
      </c>
      <c r="C23" s="2"/>
      <c r="D23" s="2"/>
      <c r="E23" s="67"/>
      <c r="F23" s="67"/>
      <c r="G23" s="27"/>
      <c r="H23" s="27"/>
      <c r="I23" s="27"/>
      <c r="J23" s="27"/>
      <c r="K23" s="67"/>
      <c r="L23" s="67"/>
      <c r="M23" s="67"/>
      <c r="N23" s="67"/>
      <c r="O23" s="28"/>
      <c r="P23" s="67"/>
      <c r="Q23" s="67"/>
      <c r="R23" s="27"/>
      <c r="S23" s="27"/>
      <c r="T23" s="27"/>
      <c r="U23" s="27"/>
      <c r="V23" s="67"/>
      <c r="W23" s="2"/>
      <c r="X23" s="62"/>
      <c r="Y23" s="62"/>
      <c r="Z23" s="62"/>
      <c r="AA23" s="66"/>
      <c r="AB23" s="2"/>
      <c r="AC23" s="2"/>
    </row>
    <row r="24" spans="1:30" s="2" customFormat="1" ht="10.5" customHeight="1" x14ac:dyDescent="0.2">
      <c r="C24" s="53"/>
      <c r="D24" s="53"/>
      <c r="E24" s="53"/>
      <c r="F24" s="53"/>
      <c r="G24" s="53"/>
      <c r="H24" s="53"/>
      <c r="I24" s="53"/>
      <c r="J24" s="53"/>
      <c r="K24" s="53"/>
      <c r="L24" s="53"/>
      <c r="M24" s="53"/>
      <c r="N24" s="53"/>
      <c r="O24" s="53"/>
      <c r="P24" s="53"/>
      <c r="Q24" s="53"/>
      <c r="R24" s="28"/>
      <c r="S24" s="28"/>
      <c r="T24" s="28"/>
      <c r="U24" s="28"/>
      <c r="V24" s="28"/>
      <c r="W24" s="28"/>
      <c r="X24" s="28"/>
      <c r="Y24" s="28"/>
      <c r="Z24" s="28"/>
      <c r="AA24" s="28"/>
      <c r="AB24" s="28"/>
      <c r="AC24" s="28"/>
    </row>
    <row r="25" spans="1:30" s="2" customFormat="1" ht="21" customHeight="1" x14ac:dyDescent="0.2">
      <c r="B25" s="55" t="s">
        <v>33</v>
      </c>
      <c r="C25" s="205" t="s">
        <v>27</v>
      </c>
      <c r="D25" s="206"/>
      <c r="E25" s="206"/>
      <c r="F25" s="207"/>
      <c r="G25" s="209" t="s">
        <v>48</v>
      </c>
      <c r="H25" s="210"/>
      <c r="I25" s="210"/>
      <c r="J25" s="210"/>
      <c r="K25" s="211"/>
      <c r="L25" s="208" t="s">
        <v>34</v>
      </c>
      <c r="M25" s="208"/>
      <c r="N25" s="208"/>
      <c r="O25" s="208"/>
      <c r="P25" s="53"/>
      <c r="Q25" s="53"/>
      <c r="R25" s="28"/>
      <c r="S25" s="28"/>
      <c r="T25" s="28"/>
      <c r="U25" s="28"/>
      <c r="V25" s="28"/>
      <c r="W25" s="28"/>
      <c r="X25" s="28"/>
      <c r="Y25" s="28"/>
      <c r="Z25" s="28"/>
      <c r="AA25" s="28"/>
      <c r="AB25" s="28"/>
      <c r="AC25" s="28"/>
    </row>
    <row r="26" spans="1:30" s="2" customFormat="1" ht="21" customHeight="1" x14ac:dyDescent="0.2">
      <c r="B26" s="63">
        <v>1</v>
      </c>
      <c r="C26" s="192" t="s">
        <v>38</v>
      </c>
      <c r="D26" s="200"/>
      <c r="E26" s="200"/>
      <c r="F26" s="201"/>
      <c r="G26" s="202" t="s">
        <v>44</v>
      </c>
      <c r="H26" s="203"/>
      <c r="I26" s="203"/>
      <c r="J26" s="203"/>
      <c r="K26" s="204"/>
      <c r="L26" s="195" t="str">
        <f>IF(G22="","",IF(AND(G22&lt;10,G22&gt;=0),"○",""))</f>
        <v/>
      </c>
      <c r="M26" s="196"/>
      <c r="N26" s="196"/>
      <c r="O26" s="197"/>
      <c r="P26" s="53"/>
      <c r="Q26" s="53"/>
      <c r="R26" s="28"/>
      <c r="S26" s="28"/>
      <c r="T26" s="28"/>
      <c r="U26" s="28"/>
      <c r="V26" s="28"/>
      <c r="W26" s="28"/>
      <c r="X26" s="28"/>
      <c r="Y26" s="28"/>
      <c r="Z26" s="28"/>
      <c r="AA26" s="28"/>
      <c r="AB26" s="28"/>
      <c r="AC26" s="28"/>
    </row>
    <row r="27" spans="1:30" s="2" customFormat="1" ht="21" customHeight="1" x14ac:dyDescent="0.2">
      <c r="B27" s="63">
        <v>2</v>
      </c>
      <c r="C27" s="192" t="s">
        <v>28</v>
      </c>
      <c r="D27" s="200"/>
      <c r="E27" s="200"/>
      <c r="F27" s="201"/>
      <c r="G27" s="202" t="s">
        <v>45</v>
      </c>
      <c r="H27" s="203"/>
      <c r="I27" s="203"/>
      <c r="J27" s="203"/>
      <c r="K27" s="204"/>
      <c r="L27" s="195" t="str">
        <f>IF(AND(9&lt;G22,G22&lt;20),"○","")</f>
        <v/>
      </c>
      <c r="M27" s="196"/>
      <c r="N27" s="196"/>
      <c r="O27" s="197"/>
      <c r="P27" s="53"/>
      <c r="Q27" s="53"/>
      <c r="R27" s="28"/>
      <c r="S27" s="28"/>
      <c r="T27" s="28"/>
      <c r="U27" s="28"/>
      <c r="V27" s="28"/>
      <c r="W27" s="28"/>
      <c r="X27" s="28"/>
      <c r="Y27" s="28"/>
      <c r="Z27" s="28"/>
      <c r="AA27" s="28"/>
      <c r="AB27" s="28"/>
      <c r="AC27" s="28"/>
    </row>
    <row r="28" spans="1:30" s="2" customFormat="1" ht="21" customHeight="1" x14ac:dyDescent="0.2">
      <c r="B28" s="63">
        <v>3</v>
      </c>
      <c r="C28" s="192" t="s">
        <v>29</v>
      </c>
      <c r="D28" s="200"/>
      <c r="E28" s="200"/>
      <c r="F28" s="201"/>
      <c r="G28" s="202" t="s">
        <v>32</v>
      </c>
      <c r="H28" s="203"/>
      <c r="I28" s="203"/>
      <c r="J28" s="203"/>
      <c r="K28" s="204"/>
      <c r="L28" s="195" t="str">
        <f>IF(AND(19&lt;G22,G22&lt;30),"○","")</f>
        <v/>
      </c>
      <c r="M28" s="196"/>
      <c r="N28" s="196"/>
      <c r="O28" s="197"/>
      <c r="P28" s="53"/>
      <c r="Q28" s="53"/>
      <c r="R28" s="28"/>
      <c r="S28" s="28"/>
      <c r="T28" s="28"/>
      <c r="U28" s="28"/>
      <c r="V28" s="28"/>
      <c r="W28" s="28"/>
      <c r="X28" s="28"/>
      <c r="Y28" s="28"/>
      <c r="Z28" s="28"/>
      <c r="AA28" s="28"/>
      <c r="AB28" s="28"/>
      <c r="AC28" s="28"/>
    </row>
    <row r="29" spans="1:30" s="2" customFormat="1" ht="21" customHeight="1" x14ac:dyDescent="0.2">
      <c r="B29" s="63">
        <v>4</v>
      </c>
      <c r="C29" s="192" t="s">
        <v>30</v>
      </c>
      <c r="D29" s="200"/>
      <c r="E29" s="200"/>
      <c r="F29" s="201"/>
      <c r="G29" s="202" t="s">
        <v>46</v>
      </c>
      <c r="H29" s="203"/>
      <c r="I29" s="203"/>
      <c r="J29" s="203"/>
      <c r="K29" s="204"/>
      <c r="L29" s="195" t="str">
        <f>IF(AND(29&lt;G22,G22&lt;50),"○","")</f>
        <v/>
      </c>
      <c r="M29" s="196"/>
      <c r="N29" s="196"/>
      <c r="O29" s="197"/>
      <c r="P29" s="53"/>
      <c r="Q29" s="53"/>
      <c r="R29" s="28"/>
      <c r="S29" s="28"/>
      <c r="T29" s="28"/>
      <c r="U29" s="28"/>
      <c r="V29" s="28"/>
      <c r="W29" s="28"/>
      <c r="X29" s="28"/>
      <c r="Y29" s="28"/>
      <c r="Z29" s="28"/>
      <c r="AA29" s="28"/>
      <c r="AB29" s="28"/>
      <c r="AC29" s="28"/>
    </row>
    <row r="30" spans="1:30" s="2" customFormat="1" ht="21" customHeight="1" x14ac:dyDescent="0.2">
      <c r="B30" s="63">
        <v>5</v>
      </c>
      <c r="C30" s="192" t="s">
        <v>31</v>
      </c>
      <c r="D30" s="200"/>
      <c r="E30" s="200"/>
      <c r="F30" s="201"/>
      <c r="G30" s="202" t="s">
        <v>47</v>
      </c>
      <c r="H30" s="203"/>
      <c r="I30" s="203"/>
      <c r="J30" s="203"/>
      <c r="K30" s="204"/>
      <c r="L30" s="195" t="str">
        <f>IF(G22&gt;=50,"○","")</f>
        <v/>
      </c>
      <c r="M30" s="196"/>
      <c r="N30" s="196"/>
      <c r="O30" s="197"/>
      <c r="P30" s="53"/>
      <c r="Q30" s="53"/>
      <c r="R30" s="28"/>
      <c r="S30" s="28"/>
      <c r="T30" s="28"/>
      <c r="U30" s="28"/>
      <c r="V30" s="28"/>
      <c r="W30" s="28"/>
      <c r="X30" s="28"/>
      <c r="Y30" s="28"/>
      <c r="Z30" s="28"/>
      <c r="AA30" s="28"/>
      <c r="AB30" s="28"/>
      <c r="AC30" s="28"/>
    </row>
    <row r="31" spans="1:30" s="2" customFormat="1" ht="21" customHeight="1" x14ac:dyDescent="0.2">
      <c r="B31" s="45" t="s">
        <v>43</v>
      </c>
      <c r="C31" s="53"/>
      <c r="D31" s="53"/>
      <c r="E31" s="53"/>
      <c r="F31" s="53"/>
      <c r="G31" s="53"/>
      <c r="H31" s="53"/>
      <c r="I31" s="53"/>
      <c r="J31" s="53"/>
      <c r="K31" s="53"/>
      <c r="L31" s="53"/>
      <c r="M31" s="53"/>
      <c r="N31" s="53"/>
      <c r="O31" s="53"/>
      <c r="P31" s="53"/>
      <c r="Q31" s="53"/>
      <c r="R31" s="28"/>
      <c r="S31" s="28"/>
      <c r="T31" s="28"/>
      <c r="U31" s="28"/>
      <c r="V31" s="28"/>
      <c r="W31" s="28"/>
      <c r="X31" s="28"/>
      <c r="Y31" s="28"/>
      <c r="Z31" s="28"/>
      <c r="AA31" s="28"/>
      <c r="AB31" s="28"/>
      <c r="AC31" s="28"/>
    </row>
    <row r="32" spans="1:30" ht="12.75" customHeight="1" x14ac:dyDescent="0.2">
      <c r="A32" s="2"/>
      <c r="B32" s="2"/>
      <c r="C32" s="2"/>
      <c r="D32" s="2"/>
      <c r="E32" s="67"/>
      <c r="F32" s="67"/>
      <c r="G32" s="27"/>
      <c r="H32" s="27"/>
      <c r="I32" s="27"/>
      <c r="J32" s="27"/>
      <c r="K32" s="67"/>
      <c r="L32" s="67"/>
      <c r="M32" s="67"/>
      <c r="N32" s="67"/>
      <c r="O32" s="28"/>
      <c r="P32" s="67"/>
      <c r="Q32" s="67"/>
      <c r="R32" s="27"/>
      <c r="S32" s="27"/>
      <c r="T32" s="27"/>
      <c r="U32" s="27"/>
      <c r="V32" s="67"/>
      <c r="W32" s="4"/>
      <c r="X32" s="62"/>
      <c r="Y32" s="62"/>
      <c r="Z32" s="62"/>
      <c r="AA32" s="61"/>
      <c r="AB32" s="2"/>
      <c r="AC32" s="2"/>
      <c r="AD32" s="2"/>
    </row>
    <row r="33" spans="1:32" ht="17.25" customHeight="1" thickBot="1" x14ac:dyDescent="0.25">
      <c r="A33" s="2"/>
      <c r="B33" s="64" t="s">
        <v>40</v>
      </c>
      <c r="C33" s="2"/>
      <c r="D33" s="2"/>
      <c r="E33" s="45"/>
      <c r="F33" s="45"/>
      <c r="G33" s="45"/>
      <c r="H33" s="45"/>
      <c r="I33" s="45"/>
      <c r="J33" s="45"/>
      <c r="K33" s="45"/>
      <c r="L33" s="45"/>
      <c r="M33" s="45"/>
      <c r="N33" s="45"/>
      <c r="O33" s="45"/>
      <c r="P33" s="45"/>
      <c r="Q33" s="45"/>
      <c r="R33" s="45"/>
      <c r="S33" s="45"/>
      <c r="T33" s="11"/>
      <c r="U33" s="11"/>
      <c r="V33" s="11"/>
      <c r="W33" s="11"/>
      <c r="X33" s="11"/>
      <c r="Y33" s="11"/>
      <c r="Z33" s="11"/>
      <c r="AA33" s="11"/>
      <c r="AB33" s="45"/>
      <c r="AC33" s="2"/>
      <c r="AD33" s="2"/>
      <c r="AF33" s="69">
        <f>IF(L26="○",300000,1)</f>
        <v>1</v>
      </c>
    </row>
    <row r="34" spans="1:32" ht="17.25" customHeight="1" thickBot="1" x14ac:dyDescent="0.25">
      <c r="A34" s="2"/>
      <c r="B34" s="198" t="s">
        <v>36</v>
      </c>
      <c r="C34" s="199"/>
      <c r="D34" s="199"/>
      <c r="E34" s="199"/>
      <c r="F34" s="199"/>
      <c r="G34" s="217" t="str">
        <f>IF(MAX(AF39:AF43)&gt;1,MAX(AF39:AF43),"")</f>
        <v/>
      </c>
      <c r="H34" s="218"/>
      <c r="I34" s="218"/>
      <c r="J34" s="218"/>
      <c r="K34" s="219"/>
      <c r="L34" s="5"/>
      <c r="M34" s="5"/>
      <c r="N34" s="5"/>
      <c r="O34" s="5"/>
      <c r="P34" s="5"/>
      <c r="Q34" s="1"/>
      <c r="R34" s="56"/>
      <c r="S34" s="56"/>
      <c r="T34" s="58"/>
      <c r="U34" s="58"/>
      <c r="V34" s="57"/>
      <c r="W34" s="57"/>
      <c r="X34" s="57"/>
      <c r="Y34" s="57"/>
      <c r="Z34" s="3"/>
      <c r="AA34" s="3"/>
      <c r="AB34" s="45"/>
      <c r="AC34" s="2"/>
      <c r="AD34" s="2"/>
      <c r="AF34" s="69">
        <f>IF(L27="○",600000,1)</f>
        <v>1</v>
      </c>
    </row>
    <row r="35" spans="1:32" s="4" customFormat="1" ht="11.25" customHeight="1" x14ac:dyDescent="0.2">
      <c r="B35" s="47" t="s">
        <v>61</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F35" s="69">
        <f>IF(L28="○",900000,1)</f>
        <v>1</v>
      </c>
    </row>
    <row r="36" spans="1:32" s="4" customFormat="1" ht="17.25" customHeight="1" x14ac:dyDescent="0.2">
      <c r="A36" s="74"/>
      <c r="B36" s="75"/>
      <c r="C36" s="75"/>
      <c r="D36" s="75"/>
      <c r="E36" s="75"/>
      <c r="F36" s="75"/>
      <c r="G36" s="75"/>
      <c r="H36" s="75"/>
      <c r="I36" s="75"/>
      <c r="J36" s="75"/>
      <c r="K36" s="75"/>
      <c r="L36" s="75"/>
      <c r="M36" s="75"/>
      <c r="N36" s="75"/>
      <c r="O36" s="75"/>
      <c r="P36" s="75"/>
      <c r="Q36" s="75"/>
      <c r="R36" s="75"/>
      <c r="S36" s="75"/>
      <c r="T36" s="75"/>
      <c r="U36" s="75"/>
      <c r="V36" s="75"/>
      <c r="W36" s="75"/>
      <c r="X36" s="75"/>
      <c r="Y36" s="52"/>
      <c r="Z36" s="52"/>
      <c r="AA36" s="52"/>
      <c r="AB36" s="52"/>
      <c r="AC36" s="52"/>
      <c r="AF36" s="69">
        <f>IF(L29="○",1200000,1)</f>
        <v>1</v>
      </c>
    </row>
    <row r="37" spans="1:32" s="4" customFormat="1" ht="17.25" customHeight="1" thickBot="1" x14ac:dyDescent="0.25">
      <c r="A37" s="74"/>
      <c r="B37" s="76" t="s">
        <v>56</v>
      </c>
      <c r="C37" s="74"/>
      <c r="D37" s="74"/>
      <c r="E37" s="77"/>
      <c r="F37" s="77"/>
      <c r="G37" s="74"/>
      <c r="H37" s="78"/>
      <c r="I37" s="78"/>
      <c r="J37" s="78"/>
      <c r="K37" s="78"/>
      <c r="L37" s="78"/>
      <c r="M37" s="79"/>
      <c r="N37" s="79"/>
      <c r="O37" s="79"/>
      <c r="P37" s="79"/>
      <c r="Q37" s="79"/>
      <c r="R37" s="80"/>
      <c r="S37" s="80"/>
      <c r="T37" s="80"/>
      <c r="U37" s="80"/>
      <c r="V37" s="80"/>
      <c r="W37" s="78"/>
      <c r="X37" s="78"/>
      <c r="Z37" s="11"/>
      <c r="AA37" s="11"/>
      <c r="AF37" s="69">
        <f>IF(L30="○",1500000,1)</f>
        <v>1</v>
      </c>
    </row>
    <row r="38" spans="1:32" s="4" customFormat="1" ht="17.25" customHeight="1" thickBot="1" x14ac:dyDescent="0.25">
      <c r="A38" s="74"/>
      <c r="B38" s="212" t="s">
        <v>57</v>
      </c>
      <c r="C38" s="213"/>
      <c r="D38" s="213"/>
      <c r="E38" s="213"/>
      <c r="F38" s="213"/>
      <c r="G38" s="214">
        <f>MIN(G14,G34)</f>
        <v>0</v>
      </c>
      <c r="H38" s="215"/>
      <c r="I38" s="215"/>
      <c r="J38" s="215"/>
      <c r="K38" s="216"/>
      <c r="L38" s="81" t="s">
        <v>23</v>
      </c>
      <c r="M38" s="81" t="s">
        <v>15</v>
      </c>
      <c r="N38" s="81" t="s">
        <v>24</v>
      </c>
      <c r="O38" s="81"/>
      <c r="P38" s="82"/>
      <c r="Q38" s="82"/>
      <c r="R38" s="83"/>
      <c r="S38" s="83"/>
      <c r="T38" s="83"/>
      <c r="U38" s="83"/>
      <c r="V38" s="82"/>
      <c r="W38" s="74"/>
      <c r="X38" s="80"/>
      <c r="Y38" s="62"/>
      <c r="Z38" s="62"/>
      <c r="AA38" s="61"/>
    </row>
    <row r="39" spans="1:32" s="4" customFormat="1" ht="17.25" customHeight="1" x14ac:dyDescent="0.2">
      <c r="A39" s="74"/>
      <c r="B39" s="79"/>
      <c r="C39" s="79"/>
      <c r="D39" s="79"/>
      <c r="E39" s="79"/>
      <c r="F39" s="79"/>
      <c r="G39" s="83"/>
      <c r="H39" s="83"/>
      <c r="I39" s="83"/>
      <c r="J39" s="83"/>
      <c r="K39" s="83"/>
      <c r="L39" s="83"/>
      <c r="M39" s="84"/>
      <c r="N39" s="81"/>
      <c r="O39" s="81"/>
      <c r="P39" s="82"/>
      <c r="Q39" s="82"/>
      <c r="R39" s="83"/>
      <c r="S39" s="83"/>
      <c r="T39" s="83"/>
      <c r="U39" s="83"/>
      <c r="V39" s="82"/>
      <c r="W39" s="74"/>
      <c r="X39" s="80"/>
      <c r="Y39" s="18"/>
      <c r="Z39" s="18"/>
      <c r="AA39" s="46"/>
      <c r="AF39" s="69">
        <f>IF(L26="○",400000,1)</f>
        <v>1</v>
      </c>
    </row>
    <row r="40" spans="1:32" ht="17.25" customHeight="1" thickBot="1" x14ac:dyDescent="0.25">
      <c r="A40" s="85"/>
      <c r="B40" s="76" t="s">
        <v>49</v>
      </c>
      <c r="C40" s="85"/>
      <c r="D40" s="85"/>
      <c r="E40" s="82"/>
      <c r="F40" s="82"/>
      <c r="G40" s="83"/>
      <c r="H40" s="83"/>
      <c r="I40" s="83"/>
      <c r="J40" s="83"/>
      <c r="K40" s="82"/>
      <c r="L40" s="82"/>
      <c r="M40" s="82"/>
      <c r="N40" s="82"/>
      <c r="O40" s="81"/>
      <c r="P40" s="82"/>
      <c r="Q40" s="82"/>
      <c r="R40" s="83"/>
      <c r="S40" s="83"/>
      <c r="T40" s="83"/>
      <c r="U40" s="83"/>
      <c r="V40" s="82"/>
      <c r="W40" s="85"/>
      <c r="X40" s="80"/>
      <c r="Y40" s="72"/>
      <c r="Z40" s="60"/>
      <c r="AA40" s="31"/>
      <c r="AB40" s="2"/>
      <c r="AC40" s="2"/>
      <c r="AD40" s="2"/>
      <c r="AE40" s="2"/>
      <c r="AF40" s="69">
        <f>IF(L27="○",800000,1)</f>
        <v>1</v>
      </c>
    </row>
    <row r="41" spans="1:32" ht="17.25" customHeight="1" thickBot="1" x14ac:dyDescent="0.25">
      <c r="A41" s="85"/>
      <c r="B41" s="212" t="s">
        <v>53</v>
      </c>
      <c r="C41" s="213"/>
      <c r="D41" s="213"/>
      <c r="E41" s="213"/>
      <c r="F41" s="213"/>
      <c r="G41" s="220"/>
      <c r="H41" s="221"/>
      <c r="I41" s="221"/>
      <c r="J41" s="221"/>
      <c r="K41" s="222"/>
      <c r="L41" s="81" t="s">
        <v>1</v>
      </c>
      <c r="M41" s="81" t="s">
        <v>15</v>
      </c>
      <c r="N41" s="81" t="s">
        <v>52</v>
      </c>
      <c r="O41" s="81"/>
      <c r="P41" s="82"/>
      <c r="Q41" s="82"/>
      <c r="R41" s="83"/>
      <c r="S41" s="83"/>
      <c r="T41" s="83"/>
      <c r="U41" s="83"/>
      <c r="V41" s="82"/>
      <c r="W41" s="74"/>
      <c r="X41" s="80"/>
      <c r="Y41" s="72"/>
      <c r="Z41" s="28"/>
      <c r="AA41" s="28"/>
      <c r="AB41" s="28"/>
      <c r="AC41" s="28"/>
      <c r="AD41" s="2"/>
      <c r="AE41" s="2"/>
      <c r="AF41" s="69">
        <f>IF(L28="○",1200000,1)</f>
        <v>1</v>
      </c>
    </row>
    <row r="42" spans="1:32" ht="17.25" customHeight="1" x14ac:dyDescent="0.2">
      <c r="A42" s="85"/>
      <c r="B42" s="223"/>
      <c r="C42" s="223"/>
      <c r="D42" s="223"/>
      <c r="E42" s="223"/>
      <c r="F42" s="223"/>
      <c r="G42" s="224"/>
      <c r="H42" s="224"/>
      <c r="I42" s="224"/>
      <c r="J42" s="224"/>
      <c r="K42" s="224"/>
      <c r="L42" s="81"/>
      <c r="M42" s="81"/>
      <c r="N42" s="87" t="s">
        <v>62</v>
      </c>
      <c r="O42" s="81"/>
      <c r="P42" s="82"/>
      <c r="Q42" s="82"/>
      <c r="R42" s="83"/>
      <c r="S42" s="83"/>
      <c r="T42" s="83"/>
      <c r="U42" s="83"/>
      <c r="V42" s="82"/>
      <c r="W42" s="74"/>
      <c r="X42" s="80"/>
      <c r="Y42" s="72"/>
      <c r="Z42" s="28"/>
      <c r="AA42" s="28"/>
      <c r="AB42" s="28"/>
      <c r="AC42" s="28"/>
      <c r="AD42" s="2"/>
      <c r="AE42" s="2"/>
      <c r="AF42" s="69">
        <f>IF(L29="○",1600000,1)</f>
        <v>1</v>
      </c>
    </row>
    <row r="43" spans="1:32" ht="17.25" customHeight="1" thickBot="1" x14ac:dyDescent="0.25">
      <c r="A43" s="86"/>
      <c r="B43" s="76" t="s">
        <v>51</v>
      </c>
      <c r="C43" s="86"/>
      <c r="D43" s="86"/>
      <c r="E43" s="86"/>
      <c r="F43" s="86"/>
      <c r="G43" s="86"/>
      <c r="H43" s="86"/>
      <c r="I43" s="86"/>
      <c r="J43" s="86"/>
      <c r="K43" s="86"/>
      <c r="L43" s="86"/>
      <c r="M43" s="86"/>
      <c r="N43" s="86"/>
      <c r="O43" s="86"/>
      <c r="P43" s="86"/>
      <c r="Q43" s="86"/>
      <c r="R43" s="86"/>
      <c r="S43" s="86"/>
      <c r="T43" s="86"/>
      <c r="U43" s="86"/>
      <c r="V43" s="86"/>
      <c r="W43" s="86"/>
      <c r="X43" s="86"/>
      <c r="Y43" s="73"/>
      <c r="AF43" s="69">
        <f>IF(L30="○",2000000,1)</f>
        <v>1</v>
      </c>
    </row>
    <row r="44" spans="1:32" ht="17.25" customHeight="1" thickBot="1" x14ac:dyDescent="0.25">
      <c r="A44" s="86"/>
      <c r="B44" s="212" t="s">
        <v>55</v>
      </c>
      <c r="C44" s="213"/>
      <c r="D44" s="213"/>
      <c r="E44" s="213"/>
      <c r="F44" s="213"/>
      <c r="G44" s="214">
        <f>G38-G41</f>
        <v>0</v>
      </c>
      <c r="H44" s="215"/>
      <c r="I44" s="215"/>
      <c r="J44" s="215"/>
      <c r="K44" s="216"/>
      <c r="L44" s="81" t="s">
        <v>1</v>
      </c>
      <c r="M44" s="81" t="s">
        <v>15</v>
      </c>
      <c r="N44" s="81" t="s">
        <v>50</v>
      </c>
      <c r="O44" s="81"/>
      <c r="P44" s="82"/>
      <c r="Q44" s="82"/>
      <c r="R44" s="83"/>
      <c r="S44" s="83"/>
      <c r="T44" s="83"/>
      <c r="U44" s="83"/>
      <c r="V44" s="82"/>
      <c r="W44" s="74"/>
      <c r="X44" s="80"/>
      <c r="Y44" s="72"/>
    </row>
  </sheetData>
  <mergeCells count="60">
    <mergeCell ref="B44:F44"/>
    <mergeCell ref="G44:K44"/>
    <mergeCell ref="G34:K34"/>
    <mergeCell ref="B38:F38"/>
    <mergeCell ref="G38:K38"/>
    <mergeCell ref="B41:F41"/>
    <mergeCell ref="G41:K41"/>
    <mergeCell ref="B42:F42"/>
    <mergeCell ref="G42:K42"/>
    <mergeCell ref="C25:F25"/>
    <mergeCell ref="L25:O25"/>
    <mergeCell ref="L26:O26"/>
    <mergeCell ref="L27:O27"/>
    <mergeCell ref="C26:F26"/>
    <mergeCell ref="C27:F27"/>
    <mergeCell ref="G25:K25"/>
    <mergeCell ref="G26:K26"/>
    <mergeCell ref="G27:K27"/>
    <mergeCell ref="L28:O28"/>
    <mergeCell ref="B34:F34"/>
    <mergeCell ref="C29:F29"/>
    <mergeCell ref="C30:F30"/>
    <mergeCell ref="L29:O29"/>
    <mergeCell ref="L30:O30"/>
    <mergeCell ref="C28:F28"/>
    <mergeCell ref="G28:K28"/>
    <mergeCell ref="G29:K29"/>
    <mergeCell ref="G30:K30"/>
    <mergeCell ref="B11:Y12"/>
    <mergeCell ref="B14:F14"/>
    <mergeCell ref="G14:K14"/>
    <mergeCell ref="B22:F22"/>
    <mergeCell ref="G22:I22"/>
    <mergeCell ref="B18:B19"/>
    <mergeCell ref="C18:F18"/>
    <mergeCell ref="U18:V18"/>
    <mergeCell ref="C19:F19"/>
    <mergeCell ref="U19:V19"/>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7">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60" zoomScaleNormal="100" workbookViewId="0">
      <selection activeCell="B13" sqref="B13"/>
    </sheetView>
  </sheetViews>
  <sheetFormatPr defaultRowHeight="12.75" x14ac:dyDescent="0.2"/>
  <cols>
    <col min="1" max="1" width="12" customWidth="1"/>
    <col min="2" max="2" width="59.5" customWidth="1"/>
    <col min="3" max="3" width="11.1640625" customWidth="1"/>
    <col min="4" max="4" width="23.1640625" customWidth="1"/>
    <col min="5" max="5" width="65.6640625" customWidth="1"/>
    <col min="6" max="7" width="17.33203125" customWidth="1"/>
    <col min="8" max="8" width="25" customWidth="1"/>
    <col min="257" max="257" width="12" customWidth="1"/>
    <col min="258" max="258" width="59.5" customWidth="1"/>
    <col min="259" max="259" width="11.1640625" customWidth="1"/>
    <col min="260" max="260" width="23.1640625" customWidth="1"/>
    <col min="261" max="261" width="65.6640625" customWidth="1"/>
    <col min="262" max="263" width="17.33203125" customWidth="1"/>
    <col min="264" max="264" width="25" customWidth="1"/>
    <col min="513" max="513" width="12" customWidth="1"/>
    <col min="514" max="514" width="59.5" customWidth="1"/>
    <col min="515" max="515" width="11.1640625" customWidth="1"/>
    <col min="516" max="516" width="23.1640625" customWidth="1"/>
    <col min="517" max="517" width="65.6640625" customWidth="1"/>
    <col min="518" max="519" width="17.33203125" customWidth="1"/>
    <col min="520" max="520" width="25" customWidth="1"/>
    <col min="769" max="769" width="12" customWidth="1"/>
    <col min="770" max="770" width="59.5" customWidth="1"/>
    <col min="771" max="771" width="11.1640625" customWidth="1"/>
    <col min="772" max="772" width="23.1640625" customWidth="1"/>
    <col min="773" max="773" width="65.6640625" customWidth="1"/>
    <col min="774" max="775" width="17.33203125" customWidth="1"/>
    <col min="776" max="776" width="25" customWidth="1"/>
    <col min="1025" max="1025" width="12" customWidth="1"/>
    <col min="1026" max="1026" width="59.5" customWidth="1"/>
    <col min="1027" max="1027" width="11.1640625" customWidth="1"/>
    <col min="1028" max="1028" width="23.1640625" customWidth="1"/>
    <col min="1029" max="1029" width="65.6640625" customWidth="1"/>
    <col min="1030" max="1031" width="17.33203125" customWidth="1"/>
    <col min="1032" max="1032" width="25" customWidth="1"/>
    <col min="1281" max="1281" width="12" customWidth="1"/>
    <col min="1282" max="1282" width="59.5" customWidth="1"/>
    <col min="1283" max="1283" width="11.1640625" customWidth="1"/>
    <col min="1284" max="1284" width="23.1640625" customWidth="1"/>
    <col min="1285" max="1285" width="65.6640625" customWidth="1"/>
    <col min="1286" max="1287" width="17.33203125" customWidth="1"/>
    <col min="1288" max="1288" width="25" customWidth="1"/>
    <col min="1537" max="1537" width="12" customWidth="1"/>
    <col min="1538" max="1538" width="59.5" customWidth="1"/>
    <col min="1539" max="1539" width="11.1640625" customWidth="1"/>
    <col min="1540" max="1540" width="23.1640625" customWidth="1"/>
    <col min="1541" max="1541" width="65.6640625" customWidth="1"/>
    <col min="1542" max="1543" width="17.33203125" customWidth="1"/>
    <col min="1544" max="1544" width="25" customWidth="1"/>
    <col min="1793" max="1793" width="12" customWidth="1"/>
    <col min="1794" max="1794" width="59.5" customWidth="1"/>
    <col min="1795" max="1795" width="11.1640625" customWidth="1"/>
    <col min="1796" max="1796" width="23.1640625" customWidth="1"/>
    <col min="1797" max="1797" width="65.6640625" customWidth="1"/>
    <col min="1798" max="1799" width="17.33203125" customWidth="1"/>
    <col min="1800" max="1800" width="25" customWidth="1"/>
    <col min="2049" max="2049" width="12" customWidth="1"/>
    <col min="2050" max="2050" width="59.5" customWidth="1"/>
    <col min="2051" max="2051" width="11.1640625" customWidth="1"/>
    <col min="2052" max="2052" width="23.1640625" customWidth="1"/>
    <col min="2053" max="2053" width="65.6640625" customWidth="1"/>
    <col min="2054" max="2055" width="17.33203125" customWidth="1"/>
    <col min="2056" max="2056" width="25" customWidth="1"/>
    <col min="2305" max="2305" width="12" customWidth="1"/>
    <col min="2306" max="2306" width="59.5" customWidth="1"/>
    <col min="2307" max="2307" width="11.1640625" customWidth="1"/>
    <col min="2308" max="2308" width="23.1640625" customWidth="1"/>
    <col min="2309" max="2309" width="65.6640625" customWidth="1"/>
    <col min="2310" max="2311" width="17.33203125" customWidth="1"/>
    <col min="2312" max="2312" width="25" customWidth="1"/>
    <col min="2561" max="2561" width="12" customWidth="1"/>
    <col min="2562" max="2562" width="59.5" customWidth="1"/>
    <col min="2563" max="2563" width="11.1640625" customWidth="1"/>
    <col min="2564" max="2564" width="23.1640625" customWidth="1"/>
    <col min="2565" max="2565" width="65.6640625" customWidth="1"/>
    <col min="2566" max="2567" width="17.33203125" customWidth="1"/>
    <col min="2568" max="2568" width="25" customWidth="1"/>
    <col min="2817" max="2817" width="12" customWidth="1"/>
    <col min="2818" max="2818" width="59.5" customWidth="1"/>
    <col min="2819" max="2819" width="11.1640625" customWidth="1"/>
    <col min="2820" max="2820" width="23.1640625" customWidth="1"/>
    <col min="2821" max="2821" width="65.6640625" customWidth="1"/>
    <col min="2822" max="2823" width="17.33203125" customWidth="1"/>
    <col min="2824" max="2824" width="25" customWidth="1"/>
    <col min="3073" max="3073" width="12" customWidth="1"/>
    <col min="3074" max="3074" width="59.5" customWidth="1"/>
    <col min="3075" max="3075" width="11.1640625" customWidth="1"/>
    <col min="3076" max="3076" width="23.1640625" customWidth="1"/>
    <col min="3077" max="3077" width="65.6640625" customWidth="1"/>
    <col min="3078" max="3079" width="17.33203125" customWidth="1"/>
    <col min="3080" max="3080" width="25" customWidth="1"/>
    <col min="3329" max="3329" width="12" customWidth="1"/>
    <col min="3330" max="3330" width="59.5" customWidth="1"/>
    <col min="3331" max="3331" width="11.1640625" customWidth="1"/>
    <col min="3332" max="3332" width="23.1640625" customWidth="1"/>
    <col min="3333" max="3333" width="65.6640625" customWidth="1"/>
    <col min="3334" max="3335" width="17.33203125" customWidth="1"/>
    <col min="3336" max="3336" width="25" customWidth="1"/>
    <col min="3585" max="3585" width="12" customWidth="1"/>
    <col min="3586" max="3586" width="59.5" customWidth="1"/>
    <col min="3587" max="3587" width="11.1640625" customWidth="1"/>
    <col min="3588" max="3588" width="23.1640625" customWidth="1"/>
    <col min="3589" max="3589" width="65.6640625" customWidth="1"/>
    <col min="3590" max="3591" width="17.33203125" customWidth="1"/>
    <col min="3592" max="3592" width="25" customWidth="1"/>
    <col min="3841" max="3841" width="12" customWidth="1"/>
    <col min="3842" max="3842" width="59.5" customWidth="1"/>
    <col min="3843" max="3843" width="11.1640625" customWidth="1"/>
    <col min="3844" max="3844" width="23.1640625" customWidth="1"/>
    <col min="3845" max="3845" width="65.6640625" customWidth="1"/>
    <col min="3846" max="3847" width="17.33203125" customWidth="1"/>
    <col min="3848" max="3848" width="25" customWidth="1"/>
    <col min="4097" max="4097" width="12" customWidth="1"/>
    <col min="4098" max="4098" width="59.5" customWidth="1"/>
    <col min="4099" max="4099" width="11.1640625" customWidth="1"/>
    <col min="4100" max="4100" width="23.1640625" customWidth="1"/>
    <col min="4101" max="4101" width="65.6640625" customWidth="1"/>
    <col min="4102" max="4103" width="17.33203125" customWidth="1"/>
    <col min="4104" max="4104" width="25" customWidth="1"/>
    <col min="4353" max="4353" width="12" customWidth="1"/>
    <col min="4354" max="4354" width="59.5" customWidth="1"/>
    <col min="4355" max="4355" width="11.1640625" customWidth="1"/>
    <col min="4356" max="4356" width="23.1640625" customWidth="1"/>
    <col min="4357" max="4357" width="65.6640625" customWidth="1"/>
    <col min="4358" max="4359" width="17.33203125" customWidth="1"/>
    <col min="4360" max="4360" width="25" customWidth="1"/>
    <col min="4609" max="4609" width="12" customWidth="1"/>
    <col min="4610" max="4610" width="59.5" customWidth="1"/>
    <col min="4611" max="4611" width="11.1640625" customWidth="1"/>
    <col min="4612" max="4612" width="23.1640625" customWidth="1"/>
    <col min="4613" max="4613" width="65.6640625" customWidth="1"/>
    <col min="4614" max="4615" width="17.33203125" customWidth="1"/>
    <col min="4616" max="4616" width="25" customWidth="1"/>
    <col min="4865" max="4865" width="12" customWidth="1"/>
    <col min="4866" max="4866" width="59.5" customWidth="1"/>
    <col min="4867" max="4867" width="11.1640625" customWidth="1"/>
    <col min="4868" max="4868" width="23.1640625" customWidth="1"/>
    <col min="4869" max="4869" width="65.6640625" customWidth="1"/>
    <col min="4870" max="4871" width="17.33203125" customWidth="1"/>
    <col min="4872" max="4872" width="25" customWidth="1"/>
    <col min="5121" max="5121" width="12" customWidth="1"/>
    <col min="5122" max="5122" width="59.5" customWidth="1"/>
    <col min="5123" max="5123" width="11.1640625" customWidth="1"/>
    <col min="5124" max="5124" width="23.1640625" customWidth="1"/>
    <col min="5125" max="5125" width="65.6640625" customWidth="1"/>
    <col min="5126" max="5127" width="17.33203125" customWidth="1"/>
    <col min="5128" max="5128" width="25" customWidth="1"/>
    <col min="5377" max="5377" width="12" customWidth="1"/>
    <col min="5378" max="5378" width="59.5" customWidth="1"/>
    <col min="5379" max="5379" width="11.1640625" customWidth="1"/>
    <col min="5380" max="5380" width="23.1640625" customWidth="1"/>
    <col min="5381" max="5381" width="65.6640625" customWidth="1"/>
    <col min="5382" max="5383" width="17.33203125" customWidth="1"/>
    <col min="5384" max="5384" width="25" customWidth="1"/>
    <col min="5633" max="5633" width="12" customWidth="1"/>
    <col min="5634" max="5634" width="59.5" customWidth="1"/>
    <col min="5635" max="5635" width="11.1640625" customWidth="1"/>
    <col min="5636" max="5636" width="23.1640625" customWidth="1"/>
    <col min="5637" max="5637" width="65.6640625" customWidth="1"/>
    <col min="5638" max="5639" width="17.33203125" customWidth="1"/>
    <col min="5640" max="5640" width="25" customWidth="1"/>
    <col min="5889" max="5889" width="12" customWidth="1"/>
    <col min="5890" max="5890" width="59.5" customWidth="1"/>
    <col min="5891" max="5891" width="11.1640625" customWidth="1"/>
    <col min="5892" max="5892" width="23.1640625" customWidth="1"/>
    <col min="5893" max="5893" width="65.6640625" customWidth="1"/>
    <col min="5894" max="5895" width="17.33203125" customWidth="1"/>
    <col min="5896" max="5896" width="25" customWidth="1"/>
    <col min="6145" max="6145" width="12" customWidth="1"/>
    <col min="6146" max="6146" width="59.5" customWidth="1"/>
    <col min="6147" max="6147" width="11.1640625" customWidth="1"/>
    <col min="6148" max="6148" width="23.1640625" customWidth="1"/>
    <col min="6149" max="6149" width="65.6640625" customWidth="1"/>
    <col min="6150" max="6151" width="17.33203125" customWidth="1"/>
    <col min="6152" max="6152" width="25" customWidth="1"/>
    <col min="6401" max="6401" width="12" customWidth="1"/>
    <col min="6402" max="6402" width="59.5" customWidth="1"/>
    <col min="6403" max="6403" width="11.1640625" customWidth="1"/>
    <col min="6404" max="6404" width="23.1640625" customWidth="1"/>
    <col min="6405" max="6405" width="65.6640625" customWidth="1"/>
    <col min="6406" max="6407" width="17.33203125" customWidth="1"/>
    <col min="6408" max="6408" width="25" customWidth="1"/>
    <col min="6657" max="6657" width="12" customWidth="1"/>
    <col min="6658" max="6658" width="59.5" customWidth="1"/>
    <col min="6659" max="6659" width="11.1640625" customWidth="1"/>
    <col min="6660" max="6660" width="23.1640625" customWidth="1"/>
    <col min="6661" max="6661" width="65.6640625" customWidth="1"/>
    <col min="6662" max="6663" width="17.33203125" customWidth="1"/>
    <col min="6664" max="6664" width="25" customWidth="1"/>
    <col min="6913" max="6913" width="12" customWidth="1"/>
    <col min="6914" max="6914" width="59.5" customWidth="1"/>
    <col min="6915" max="6915" width="11.1640625" customWidth="1"/>
    <col min="6916" max="6916" width="23.1640625" customWidth="1"/>
    <col min="6917" max="6917" width="65.6640625" customWidth="1"/>
    <col min="6918" max="6919" width="17.33203125" customWidth="1"/>
    <col min="6920" max="6920" width="25" customWidth="1"/>
    <col min="7169" max="7169" width="12" customWidth="1"/>
    <col min="7170" max="7170" width="59.5" customWidth="1"/>
    <col min="7171" max="7171" width="11.1640625" customWidth="1"/>
    <col min="7172" max="7172" width="23.1640625" customWidth="1"/>
    <col min="7173" max="7173" width="65.6640625" customWidth="1"/>
    <col min="7174" max="7175" width="17.33203125" customWidth="1"/>
    <col min="7176" max="7176" width="25" customWidth="1"/>
    <col min="7425" max="7425" width="12" customWidth="1"/>
    <col min="7426" max="7426" width="59.5" customWidth="1"/>
    <col min="7427" max="7427" width="11.1640625" customWidth="1"/>
    <col min="7428" max="7428" width="23.1640625" customWidth="1"/>
    <col min="7429" max="7429" width="65.6640625" customWidth="1"/>
    <col min="7430" max="7431" width="17.33203125" customWidth="1"/>
    <col min="7432" max="7432" width="25" customWidth="1"/>
    <col min="7681" max="7681" width="12" customWidth="1"/>
    <col min="7682" max="7682" width="59.5" customWidth="1"/>
    <col min="7683" max="7683" width="11.1640625" customWidth="1"/>
    <col min="7684" max="7684" width="23.1640625" customWidth="1"/>
    <col min="7685" max="7685" width="65.6640625" customWidth="1"/>
    <col min="7686" max="7687" width="17.33203125" customWidth="1"/>
    <col min="7688" max="7688" width="25" customWidth="1"/>
    <col min="7937" max="7937" width="12" customWidth="1"/>
    <col min="7938" max="7938" width="59.5" customWidth="1"/>
    <col min="7939" max="7939" width="11.1640625" customWidth="1"/>
    <col min="7940" max="7940" width="23.1640625" customWidth="1"/>
    <col min="7941" max="7941" width="65.6640625" customWidth="1"/>
    <col min="7942" max="7943" width="17.33203125" customWidth="1"/>
    <col min="7944" max="7944" width="25" customWidth="1"/>
    <col min="8193" max="8193" width="12" customWidth="1"/>
    <col min="8194" max="8194" width="59.5" customWidth="1"/>
    <col min="8195" max="8195" width="11.1640625" customWidth="1"/>
    <col min="8196" max="8196" width="23.1640625" customWidth="1"/>
    <col min="8197" max="8197" width="65.6640625" customWidth="1"/>
    <col min="8198" max="8199" width="17.33203125" customWidth="1"/>
    <col min="8200" max="8200" width="25" customWidth="1"/>
    <col min="8449" max="8449" width="12" customWidth="1"/>
    <col min="8450" max="8450" width="59.5" customWidth="1"/>
    <col min="8451" max="8451" width="11.1640625" customWidth="1"/>
    <col min="8452" max="8452" width="23.1640625" customWidth="1"/>
    <col min="8453" max="8453" width="65.6640625" customWidth="1"/>
    <col min="8454" max="8455" width="17.33203125" customWidth="1"/>
    <col min="8456" max="8456" width="25" customWidth="1"/>
    <col min="8705" max="8705" width="12" customWidth="1"/>
    <col min="8706" max="8706" width="59.5" customWidth="1"/>
    <col min="8707" max="8707" width="11.1640625" customWidth="1"/>
    <col min="8708" max="8708" width="23.1640625" customWidth="1"/>
    <col min="8709" max="8709" width="65.6640625" customWidth="1"/>
    <col min="8710" max="8711" width="17.33203125" customWidth="1"/>
    <col min="8712" max="8712" width="25" customWidth="1"/>
    <col min="8961" max="8961" width="12" customWidth="1"/>
    <col min="8962" max="8962" width="59.5" customWidth="1"/>
    <col min="8963" max="8963" width="11.1640625" customWidth="1"/>
    <col min="8964" max="8964" width="23.1640625" customWidth="1"/>
    <col min="8965" max="8965" width="65.6640625" customWidth="1"/>
    <col min="8966" max="8967" width="17.33203125" customWidth="1"/>
    <col min="8968" max="8968" width="25" customWidth="1"/>
    <col min="9217" max="9217" width="12" customWidth="1"/>
    <col min="9218" max="9218" width="59.5" customWidth="1"/>
    <col min="9219" max="9219" width="11.1640625" customWidth="1"/>
    <col min="9220" max="9220" width="23.1640625" customWidth="1"/>
    <col min="9221" max="9221" width="65.6640625" customWidth="1"/>
    <col min="9222" max="9223" width="17.33203125" customWidth="1"/>
    <col min="9224" max="9224" width="25" customWidth="1"/>
    <col min="9473" max="9473" width="12" customWidth="1"/>
    <col min="9474" max="9474" width="59.5" customWidth="1"/>
    <col min="9475" max="9475" width="11.1640625" customWidth="1"/>
    <col min="9476" max="9476" width="23.1640625" customWidth="1"/>
    <col min="9477" max="9477" width="65.6640625" customWidth="1"/>
    <col min="9478" max="9479" width="17.33203125" customWidth="1"/>
    <col min="9480" max="9480" width="25" customWidth="1"/>
    <col min="9729" max="9729" width="12" customWidth="1"/>
    <col min="9730" max="9730" width="59.5" customWidth="1"/>
    <col min="9731" max="9731" width="11.1640625" customWidth="1"/>
    <col min="9732" max="9732" width="23.1640625" customWidth="1"/>
    <col min="9733" max="9733" width="65.6640625" customWidth="1"/>
    <col min="9734" max="9735" width="17.33203125" customWidth="1"/>
    <col min="9736" max="9736" width="25" customWidth="1"/>
    <col min="9985" max="9985" width="12" customWidth="1"/>
    <col min="9986" max="9986" width="59.5" customWidth="1"/>
    <col min="9987" max="9987" width="11.1640625" customWidth="1"/>
    <col min="9988" max="9988" width="23.1640625" customWidth="1"/>
    <col min="9989" max="9989" width="65.6640625" customWidth="1"/>
    <col min="9990" max="9991" width="17.33203125" customWidth="1"/>
    <col min="9992" max="9992" width="25" customWidth="1"/>
    <col min="10241" max="10241" width="12" customWidth="1"/>
    <col min="10242" max="10242" width="59.5" customWidth="1"/>
    <col min="10243" max="10243" width="11.1640625" customWidth="1"/>
    <col min="10244" max="10244" width="23.1640625" customWidth="1"/>
    <col min="10245" max="10245" width="65.6640625" customWidth="1"/>
    <col min="10246" max="10247" width="17.33203125" customWidth="1"/>
    <col min="10248" max="10248" width="25" customWidth="1"/>
    <col min="10497" max="10497" width="12" customWidth="1"/>
    <col min="10498" max="10498" width="59.5" customWidth="1"/>
    <col min="10499" max="10499" width="11.1640625" customWidth="1"/>
    <col min="10500" max="10500" width="23.1640625" customWidth="1"/>
    <col min="10501" max="10501" width="65.6640625" customWidth="1"/>
    <col min="10502" max="10503" width="17.33203125" customWidth="1"/>
    <col min="10504" max="10504" width="25" customWidth="1"/>
    <col min="10753" max="10753" width="12" customWidth="1"/>
    <col min="10754" max="10754" width="59.5" customWidth="1"/>
    <col min="10755" max="10755" width="11.1640625" customWidth="1"/>
    <col min="10756" max="10756" width="23.1640625" customWidth="1"/>
    <col min="10757" max="10757" width="65.6640625" customWidth="1"/>
    <col min="10758" max="10759" width="17.33203125" customWidth="1"/>
    <col min="10760" max="10760" width="25" customWidth="1"/>
    <col min="11009" max="11009" width="12" customWidth="1"/>
    <col min="11010" max="11010" width="59.5" customWidth="1"/>
    <col min="11011" max="11011" width="11.1640625" customWidth="1"/>
    <col min="11012" max="11012" width="23.1640625" customWidth="1"/>
    <col min="11013" max="11013" width="65.6640625" customWidth="1"/>
    <col min="11014" max="11015" width="17.33203125" customWidth="1"/>
    <col min="11016" max="11016" width="25" customWidth="1"/>
    <col min="11265" max="11265" width="12" customWidth="1"/>
    <col min="11266" max="11266" width="59.5" customWidth="1"/>
    <col min="11267" max="11267" width="11.1640625" customWidth="1"/>
    <col min="11268" max="11268" width="23.1640625" customWidth="1"/>
    <col min="11269" max="11269" width="65.6640625" customWidth="1"/>
    <col min="11270" max="11271" width="17.33203125" customWidth="1"/>
    <col min="11272" max="11272" width="25" customWidth="1"/>
    <col min="11521" max="11521" width="12" customWidth="1"/>
    <col min="11522" max="11522" width="59.5" customWidth="1"/>
    <col min="11523" max="11523" width="11.1640625" customWidth="1"/>
    <col min="11524" max="11524" width="23.1640625" customWidth="1"/>
    <col min="11525" max="11525" width="65.6640625" customWidth="1"/>
    <col min="11526" max="11527" width="17.33203125" customWidth="1"/>
    <col min="11528" max="11528" width="25" customWidth="1"/>
    <col min="11777" max="11777" width="12" customWidth="1"/>
    <col min="11778" max="11778" width="59.5" customWidth="1"/>
    <col min="11779" max="11779" width="11.1640625" customWidth="1"/>
    <col min="11780" max="11780" width="23.1640625" customWidth="1"/>
    <col min="11781" max="11781" width="65.6640625" customWidth="1"/>
    <col min="11782" max="11783" width="17.33203125" customWidth="1"/>
    <col min="11784" max="11784" width="25" customWidth="1"/>
    <col min="12033" max="12033" width="12" customWidth="1"/>
    <col min="12034" max="12034" width="59.5" customWidth="1"/>
    <col min="12035" max="12035" width="11.1640625" customWidth="1"/>
    <col min="12036" max="12036" width="23.1640625" customWidth="1"/>
    <col min="12037" max="12037" width="65.6640625" customWidth="1"/>
    <col min="12038" max="12039" width="17.33203125" customWidth="1"/>
    <col min="12040" max="12040" width="25" customWidth="1"/>
    <col min="12289" max="12289" width="12" customWidth="1"/>
    <col min="12290" max="12290" width="59.5" customWidth="1"/>
    <col min="12291" max="12291" width="11.1640625" customWidth="1"/>
    <col min="12292" max="12292" width="23.1640625" customWidth="1"/>
    <col min="12293" max="12293" width="65.6640625" customWidth="1"/>
    <col min="12294" max="12295" width="17.33203125" customWidth="1"/>
    <col min="12296" max="12296" width="25" customWidth="1"/>
    <col min="12545" max="12545" width="12" customWidth="1"/>
    <col min="12546" max="12546" width="59.5" customWidth="1"/>
    <col min="12547" max="12547" width="11.1640625" customWidth="1"/>
    <col min="12548" max="12548" width="23.1640625" customWidth="1"/>
    <col min="12549" max="12549" width="65.6640625" customWidth="1"/>
    <col min="12550" max="12551" width="17.33203125" customWidth="1"/>
    <col min="12552" max="12552" width="25" customWidth="1"/>
    <col min="12801" max="12801" width="12" customWidth="1"/>
    <col min="12802" max="12802" width="59.5" customWidth="1"/>
    <col min="12803" max="12803" width="11.1640625" customWidth="1"/>
    <col min="12804" max="12804" width="23.1640625" customWidth="1"/>
    <col min="12805" max="12805" width="65.6640625" customWidth="1"/>
    <col min="12806" max="12807" width="17.33203125" customWidth="1"/>
    <col min="12808" max="12808" width="25" customWidth="1"/>
    <col min="13057" max="13057" width="12" customWidth="1"/>
    <col min="13058" max="13058" width="59.5" customWidth="1"/>
    <col min="13059" max="13059" width="11.1640625" customWidth="1"/>
    <col min="13060" max="13060" width="23.1640625" customWidth="1"/>
    <col min="13061" max="13061" width="65.6640625" customWidth="1"/>
    <col min="13062" max="13063" width="17.33203125" customWidth="1"/>
    <col min="13064" max="13064" width="25" customWidth="1"/>
    <col min="13313" max="13313" width="12" customWidth="1"/>
    <col min="13314" max="13314" width="59.5" customWidth="1"/>
    <col min="13315" max="13315" width="11.1640625" customWidth="1"/>
    <col min="13316" max="13316" width="23.1640625" customWidth="1"/>
    <col min="13317" max="13317" width="65.6640625" customWidth="1"/>
    <col min="13318" max="13319" width="17.33203125" customWidth="1"/>
    <col min="13320" max="13320" width="25" customWidth="1"/>
    <col min="13569" max="13569" width="12" customWidth="1"/>
    <col min="13570" max="13570" width="59.5" customWidth="1"/>
    <col min="13571" max="13571" width="11.1640625" customWidth="1"/>
    <col min="13572" max="13572" width="23.1640625" customWidth="1"/>
    <col min="13573" max="13573" width="65.6640625" customWidth="1"/>
    <col min="13574" max="13575" width="17.33203125" customWidth="1"/>
    <col min="13576" max="13576" width="25" customWidth="1"/>
    <col min="13825" max="13825" width="12" customWidth="1"/>
    <col min="13826" max="13826" width="59.5" customWidth="1"/>
    <col min="13827" max="13827" width="11.1640625" customWidth="1"/>
    <col min="13828" max="13828" width="23.1640625" customWidth="1"/>
    <col min="13829" max="13829" width="65.6640625" customWidth="1"/>
    <col min="13830" max="13831" width="17.33203125" customWidth="1"/>
    <col min="13832" max="13832" width="25" customWidth="1"/>
    <col min="14081" max="14081" width="12" customWidth="1"/>
    <col min="14082" max="14082" width="59.5" customWidth="1"/>
    <col min="14083" max="14083" width="11.1640625" customWidth="1"/>
    <col min="14084" max="14084" width="23.1640625" customWidth="1"/>
    <col min="14085" max="14085" width="65.6640625" customWidth="1"/>
    <col min="14086" max="14087" width="17.33203125" customWidth="1"/>
    <col min="14088" max="14088" width="25" customWidth="1"/>
    <col min="14337" max="14337" width="12" customWidth="1"/>
    <col min="14338" max="14338" width="59.5" customWidth="1"/>
    <col min="14339" max="14339" width="11.1640625" customWidth="1"/>
    <col min="14340" max="14340" width="23.1640625" customWidth="1"/>
    <col min="14341" max="14341" width="65.6640625" customWidth="1"/>
    <col min="14342" max="14343" width="17.33203125" customWidth="1"/>
    <col min="14344" max="14344" width="25" customWidth="1"/>
    <col min="14593" max="14593" width="12" customWidth="1"/>
    <col min="14594" max="14594" width="59.5" customWidth="1"/>
    <col min="14595" max="14595" width="11.1640625" customWidth="1"/>
    <col min="14596" max="14596" width="23.1640625" customWidth="1"/>
    <col min="14597" max="14597" width="65.6640625" customWidth="1"/>
    <col min="14598" max="14599" width="17.33203125" customWidth="1"/>
    <col min="14600" max="14600" width="25" customWidth="1"/>
    <col min="14849" max="14849" width="12" customWidth="1"/>
    <col min="14850" max="14850" width="59.5" customWidth="1"/>
    <col min="14851" max="14851" width="11.1640625" customWidth="1"/>
    <col min="14852" max="14852" width="23.1640625" customWidth="1"/>
    <col min="14853" max="14853" width="65.6640625" customWidth="1"/>
    <col min="14854" max="14855" width="17.33203125" customWidth="1"/>
    <col min="14856" max="14856" width="25" customWidth="1"/>
    <col min="15105" max="15105" width="12" customWidth="1"/>
    <col min="15106" max="15106" width="59.5" customWidth="1"/>
    <col min="15107" max="15107" width="11.1640625" customWidth="1"/>
    <col min="15108" max="15108" width="23.1640625" customWidth="1"/>
    <col min="15109" max="15109" width="65.6640625" customWidth="1"/>
    <col min="15110" max="15111" width="17.33203125" customWidth="1"/>
    <col min="15112" max="15112" width="25" customWidth="1"/>
    <col min="15361" max="15361" width="12" customWidth="1"/>
    <col min="15362" max="15362" width="59.5" customWidth="1"/>
    <col min="15363" max="15363" width="11.1640625" customWidth="1"/>
    <col min="15364" max="15364" width="23.1640625" customWidth="1"/>
    <col min="15365" max="15365" width="65.6640625" customWidth="1"/>
    <col min="15366" max="15367" width="17.33203125" customWidth="1"/>
    <col min="15368" max="15368" width="25" customWidth="1"/>
    <col min="15617" max="15617" width="12" customWidth="1"/>
    <col min="15618" max="15618" width="59.5" customWidth="1"/>
    <col min="15619" max="15619" width="11.1640625" customWidth="1"/>
    <col min="15620" max="15620" width="23.1640625" customWidth="1"/>
    <col min="15621" max="15621" width="65.6640625" customWidth="1"/>
    <col min="15622" max="15623" width="17.33203125" customWidth="1"/>
    <col min="15624" max="15624" width="25" customWidth="1"/>
    <col min="15873" max="15873" width="12" customWidth="1"/>
    <col min="15874" max="15874" width="59.5" customWidth="1"/>
    <col min="15875" max="15875" width="11.1640625" customWidth="1"/>
    <col min="15876" max="15876" width="23.1640625" customWidth="1"/>
    <col min="15877" max="15877" width="65.6640625" customWidth="1"/>
    <col min="15878" max="15879" width="17.33203125" customWidth="1"/>
    <col min="15880" max="15880" width="25" customWidth="1"/>
    <col min="16129" max="16129" width="12" customWidth="1"/>
    <col min="16130" max="16130" width="59.5" customWidth="1"/>
    <col min="16131" max="16131" width="11.1640625" customWidth="1"/>
    <col min="16132" max="16132" width="23.1640625" customWidth="1"/>
    <col min="16133" max="16133" width="65.6640625" customWidth="1"/>
    <col min="16134" max="16135" width="17.33203125" customWidth="1"/>
    <col min="16136" max="16136" width="25" customWidth="1"/>
  </cols>
  <sheetData>
    <row r="1" spans="1:11" s="88" customFormat="1" ht="22.5" customHeight="1" x14ac:dyDescent="0.2">
      <c r="A1" s="229" t="s">
        <v>64</v>
      </c>
      <c r="B1" s="229"/>
      <c r="C1" s="229"/>
      <c r="D1" s="229"/>
      <c r="E1" s="229"/>
      <c r="F1" s="229"/>
      <c r="G1" s="229"/>
      <c r="H1" s="229"/>
    </row>
    <row r="2" spans="1:11" s="88" customFormat="1" ht="32.25" customHeight="1" x14ac:dyDescent="0.2">
      <c r="A2" s="230" t="s">
        <v>65</v>
      </c>
      <c r="B2" s="231"/>
      <c r="C2" s="232" t="s">
        <v>66</v>
      </c>
      <c r="D2" s="233"/>
      <c r="E2" s="233"/>
      <c r="F2" s="233"/>
      <c r="G2" s="233"/>
      <c r="H2" s="233"/>
      <c r="I2" s="89"/>
    </row>
    <row r="3" spans="1:11" s="88" customFormat="1" ht="31.15" customHeight="1" x14ac:dyDescent="0.2">
      <c r="A3" s="234" t="s">
        <v>67</v>
      </c>
      <c r="B3" s="235"/>
      <c r="C3" s="235"/>
      <c r="D3" s="235"/>
      <c r="E3" s="235"/>
      <c r="F3" s="235"/>
      <c r="G3" s="235"/>
      <c r="H3" s="236"/>
      <c r="I3" s="89"/>
    </row>
    <row r="4" spans="1:11" s="88" customFormat="1" ht="38.25" customHeight="1" x14ac:dyDescent="0.2">
      <c r="A4" s="90" t="s">
        <v>68</v>
      </c>
      <c r="B4" s="91" t="s">
        <v>69</v>
      </c>
      <c r="C4" s="91" t="s">
        <v>70</v>
      </c>
      <c r="D4" s="91" t="s">
        <v>71</v>
      </c>
      <c r="E4" s="91" t="s">
        <v>72</v>
      </c>
      <c r="F4" s="92" t="s">
        <v>73</v>
      </c>
      <c r="G4" s="93" t="s">
        <v>74</v>
      </c>
      <c r="H4" s="91" t="s">
        <v>75</v>
      </c>
      <c r="I4" s="89"/>
    </row>
    <row r="5" spans="1:11" s="88" customFormat="1" ht="26.25" customHeight="1" x14ac:dyDescent="0.2">
      <c r="A5" s="237" t="s">
        <v>76</v>
      </c>
      <c r="B5" s="237"/>
      <c r="C5" s="237"/>
      <c r="D5" s="237"/>
      <c r="E5" s="237"/>
      <c r="F5" s="237"/>
      <c r="G5" s="237"/>
      <c r="H5" s="237"/>
      <c r="I5" s="89"/>
    </row>
    <row r="6" spans="1:11" s="88" customFormat="1" ht="74.25" customHeight="1" x14ac:dyDescent="0.2">
      <c r="A6" s="94" t="s">
        <v>77</v>
      </c>
      <c r="B6" s="95" t="s">
        <v>78</v>
      </c>
      <c r="C6" s="96" t="s">
        <v>79</v>
      </c>
      <c r="D6" s="97" t="s">
        <v>80</v>
      </c>
      <c r="E6" s="98" t="s">
        <v>81</v>
      </c>
      <c r="F6" s="99" t="s">
        <v>82</v>
      </c>
      <c r="G6" s="100" t="s">
        <v>82</v>
      </c>
      <c r="H6" s="101"/>
    </row>
    <row r="7" spans="1:11" s="88" customFormat="1" ht="74.25" customHeight="1" x14ac:dyDescent="0.2">
      <c r="A7" s="102" t="s">
        <v>83</v>
      </c>
      <c r="B7" s="103" t="s">
        <v>84</v>
      </c>
      <c r="C7" s="104" t="s">
        <v>79</v>
      </c>
      <c r="D7" s="105" t="s">
        <v>85</v>
      </c>
      <c r="E7" s="106"/>
      <c r="F7" s="107" t="s">
        <v>82</v>
      </c>
      <c r="G7" s="108" t="s">
        <v>82</v>
      </c>
      <c r="H7" s="109"/>
    </row>
    <row r="8" spans="1:11" s="88" customFormat="1" ht="74.25" customHeight="1" x14ac:dyDescent="0.2">
      <c r="A8" s="102" t="s">
        <v>86</v>
      </c>
      <c r="B8" s="110" t="s">
        <v>87</v>
      </c>
      <c r="C8" s="104" t="s">
        <v>79</v>
      </c>
      <c r="D8" s="111" t="s">
        <v>88</v>
      </c>
      <c r="E8" s="112" t="s">
        <v>89</v>
      </c>
      <c r="F8" s="107" t="s">
        <v>82</v>
      </c>
      <c r="G8" s="108" t="s">
        <v>82</v>
      </c>
      <c r="H8" s="109"/>
    </row>
    <row r="9" spans="1:11" s="88" customFormat="1" ht="74.25" customHeight="1" x14ac:dyDescent="0.2">
      <c r="A9" s="113" t="s">
        <v>90</v>
      </c>
      <c r="B9" s="114" t="s">
        <v>91</v>
      </c>
      <c r="C9" s="115" t="s">
        <v>79</v>
      </c>
      <c r="D9" s="116" t="s">
        <v>92</v>
      </c>
      <c r="E9" s="117"/>
      <c r="F9" s="118" t="s">
        <v>82</v>
      </c>
      <c r="G9" s="119" t="s">
        <v>82</v>
      </c>
      <c r="H9" s="120"/>
    </row>
    <row r="10" spans="1:11" s="88" customFormat="1" ht="26.25" customHeight="1" x14ac:dyDescent="0.2">
      <c r="A10" s="237" t="s">
        <v>93</v>
      </c>
      <c r="B10" s="238"/>
      <c r="C10" s="238"/>
      <c r="D10" s="238"/>
      <c r="E10" s="237"/>
      <c r="F10" s="237"/>
      <c r="G10" s="237"/>
      <c r="H10" s="237"/>
      <c r="I10" s="89"/>
    </row>
    <row r="11" spans="1:11" s="88" customFormat="1" ht="74.25" customHeight="1" x14ac:dyDescent="0.2">
      <c r="A11" s="94" t="s">
        <v>94</v>
      </c>
      <c r="B11" s="121" t="s">
        <v>95</v>
      </c>
      <c r="C11" s="96" t="s">
        <v>79</v>
      </c>
      <c r="D11" s="97"/>
      <c r="E11" s="122" t="s">
        <v>96</v>
      </c>
      <c r="F11" s="99" t="s">
        <v>82</v>
      </c>
      <c r="G11" s="100" t="s">
        <v>82</v>
      </c>
      <c r="H11" s="101"/>
    </row>
    <row r="12" spans="1:11" s="88" customFormat="1" ht="74.25" customHeight="1" x14ac:dyDescent="0.2">
      <c r="A12" s="102" t="s">
        <v>97</v>
      </c>
      <c r="B12" s="123" t="s">
        <v>98</v>
      </c>
      <c r="C12" s="104" t="s">
        <v>79</v>
      </c>
      <c r="D12" s="111"/>
      <c r="E12" s="112" t="s">
        <v>99</v>
      </c>
      <c r="F12" s="107" t="s">
        <v>82</v>
      </c>
      <c r="G12" s="108" t="s">
        <v>82</v>
      </c>
      <c r="H12" s="109"/>
    </row>
    <row r="13" spans="1:11" s="88" customFormat="1" ht="191.25" customHeight="1" x14ac:dyDescent="0.2">
      <c r="A13" s="102" t="s">
        <v>100</v>
      </c>
      <c r="B13" s="123" t="s">
        <v>101</v>
      </c>
      <c r="C13" s="104" t="s">
        <v>79</v>
      </c>
      <c r="D13" s="124"/>
      <c r="E13" s="112" t="s">
        <v>102</v>
      </c>
      <c r="F13" s="107" t="s">
        <v>82</v>
      </c>
      <c r="G13" s="108" t="s">
        <v>82</v>
      </c>
      <c r="H13" s="125"/>
    </row>
    <row r="14" spans="1:11" s="88" customFormat="1" ht="74.25" customHeight="1" x14ac:dyDescent="0.2">
      <c r="A14" s="102" t="s">
        <v>103</v>
      </c>
      <c r="B14" s="126" t="s">
        <v>104</v>
      </c>
      <c r="C14" s="127" t="s">
        <v>79</v>
      </c>
      <c r="D14" s="111" t="s">
        <v>105</v>
      </c>
      <c r="E14" s="128"/>
      <c r="F14" s="129" t="s">
        <v>82</v>
      </c>
      <c r="G14" s="130" t="s">
        <v>82</v>
      </c>
      <c r="H14" s="131"/>
      <c r="K14" s="132"/>
    </row>
    <row r="15" spans="1:11" s="88" customFormat="1" ht="74.25" customHeight="1" thickBot="1" x14ac:dyDescent="0.25">
      <c r="A15" s="133" t="s">
        <v>106</v>
      </c>
      <c r="B15" s="134" t="s">
        <v>107</v>
      </c>
      <c r="C15" s="127" t="s">
        <v>79</v>
      </c>
      <c r="D15" s="135" t="s">
        <v>108</v>
      </c>
      <c r="E15" s="136"/>
      <c r="F15" s="129" t="s">
        <v>82</v>
      </c>
      <c r="G15" s="130" t="s">
        <v>82</v>
      </c>
      <c r="H15" s="137"/>
      <c r="K15" s="132"/>
    </row>
    <row r="16" spans="1:11" s="88" customFormat="1" ht="74.25" customHeight="1" thickTop="1" x14ac:dyDescent="0.2">
      <c r="A16" s="138" t="s">
        <v>109</v>
      </c>
      <c r="B16" s="139" t="s">
        <v>110</v>
      </c>
      <c r="C16" s="140" t="s">
        <v>111</v>
      </c>
      <c r="D16" s="141"/>
      <c r="E16" s="225" t="s">
        <v>112</v>
      </c>
      <c r="F16" s="142" t="s">
        <v>113</v>
      </c>
      <c r="G16" s="143" t="s">
        <v>113</v>
      </c>
      <c r="H16" s="144"/>
    </row>
    <row r="17" spans="1:11" s="88" customFormat="1" ht="74.25" customHeight="1" x14ac:dyDescent="0.2">
      <c r="A17" s="102" t="s">
        <v>114</v>
      </c>
      <c r="B17" s="126" t="s">
        <v>115</v>
      </c>
      <c r="C17" s="145" t="s">
        <v>111</v>
      </c>
      <c r="D17" s="146"/>
      <c r="E17" s="226"/>
      <c r="F17" s="107" t="s">
        <v>113</v>
      </c>
      <c r="G17" s="108" t="s">
        <v>113</v>
      </c>
      <c r="H17" s="147"/>
      <c r="K17" s="132"/>
    </row>
    <row r="18" spans="1:11" s="88" customFormat="1" ht="74.25" customHeight="1" x14ac:dyDescent="0.2">
      <c r="A18" s="148" t="s">
        <v>116</v>
      </c>
      <c r="B18" s="149" t="s">
        <v>117</v>
      </c>
      <c r="C18" s="150" t="s">
        <v>111</v>
      </c>
      <c r="D18" s="151"/>
      <c r="E18" s="226"/>
      <c r="F18" s="152" t="s">
        <v>113</v>
      </c>
      <c r="G18" s="153" t="s">
        <v>113</v>
      </c>
      <c r="H18" s="154"/>
      <c r="K18" s="132"/>
    </row>
    <row r="19" spans="1:11" s="88" customFormat="1" ht="74.25" customHeight="1" x14ac:dyDescent="0.2">
      <c r="A19" s="148" t="s">
        <v>118</v>
      </c>
      <c r="B19" s="155" t="s">
        <v>119</v>
      </c>
      <c r="C19" s="150" t="s">
        <v>111</v>
      </c>
      <c r="D19" s="151"/>
      <c r="E19" s="226"/>
      <c r="F19" s="152" t="s">
        <v>113</v>
      </c>
      <c r="G19" s="153" t="s">
        <v>113</v>
      </c>
      <c r="H19" s="154"/>
      <c r="K19" s="132"/>
    </row>
    <row r="20" spans="1:11" s="88" customFormat="1" ht="74.25" customHeight="1" x14ac:dyDescent="0.2">
      <c r="A20" s="102" t="s">
        <v>120</v>
      </c>
      <c r="B20" s="123" t="s">
        <v>121</v>
      </c>
      <c r="C20" s="150" t="s">
        <v>111</v>
      </c>
      <c r="D20" s="146"/>
      <c r="E20" s="226"/>
      <c r="F20" s="152" t="s">
        <v>113</v>
      </c>
      <c r="G20" s="153" t="s">
        <v>113</v>
      </c>
      <c r="H20" s="147"/>
      <c r="K20" s="132"/>
    </row>
    <row r="21" spans="1:11" s="88" customFormat="1" ht="74.25" customHeight="1" x14ac:dyDescent="0.2">
      <c r="A21" s="113" t="s">
        <v>122</v>
      </c>
      <c r="B21" s="156" t="s">
        <v>123</v>
      </c>
      <c r="C21" s="157" t="s">
        <v>111</v>
      </c>
      <c r="D21" s="158"/>
      <c r="E21" s="227"/>
      <c r="F21" s="159" t="s">
        <v>113</v>
      </c>
      <c r="G21" s="160" t="s">
        <v>113</v>
      </c>
      <c r="H21" s="161"/>
      <c r="K21" s="132"/>
    </row>
    <row r="22" spans="1:11" s="88" customFormat="1" ht="39" customHeight="1" x14ac:dyDescent="0.2">
      <c r="A22" s="228" t="s">
        <v>124</v>
      </c>
      <c r="B22" s="228"/>
      <c r="C22" s="228"/>
      <c r="D22" s="228"/>
      <c r="E22" s="228"/>
      <c r="F22" s="228"/>
      <c r="G22" s="228"/>
      <c r="H22" s="228"/>
    </row>
  </sheetData>
  <mergeCells count="8">
    <mergeCell ref="E16:E21"/>
    <mergeCell ref="A22:H22"/>
    <mergeCell ref="A1:H1"/>
    <mergeCell ref="A2:B2"/>
    <mergeCell ref="C2:H2"/>
    <mergeCell ref="A3:H3"/>
    <mergeCell ref="A5:H5"/>
    <mergeCell ref="A10:H10"/>
  </mergeCells>
  <phoneticPr fontId="1"/>
  <conditionalFormatting sqref="C6:C9 C14:C15">
    <cfRule type="expression" dxfId="50" priority="43">
      <formula>H6="要連絡"</formula>
    </cfRule>
    <cfRule type="expression" dxfId="49" priority="44">
      <formula>H6="要確認"</formula>
    </cfRule>
    <cfRule type="expression" dxfId="48" priority="45">
      <formula>H6="済み"</formula>
    </cfRule>
  </conditionalFormatting>
  <conditionalFormatting sqref="D6:D7 D14:D18">
    <cfRule type="expression" dxfId="47" priority="46">
      <formula>H6="要連絡"</formula>
    </cfRule>
    <cfRule type="expression" dxfId="46" priority="47">
      <formula>H6="要確認"</formula>
    </cfRule>
    <cfRule type="expression" dxfId="45" priority="48">
      <formula>H6="済み"</formula>
    </cfRule>
  </conditionalFormatting>
  <conditionalFormatting sqref="D8">
    <cfRule type="expression" dxfId="44" priority="40">
      <formula>H8="要連絡"</formula>
    </cfRule>
    <cfRule type="expression" dxfId="43" priority="41">
      <formula>H8="要確認"</formula>
    </cfRule>
    <cfRule type="expression" dxfId="42" priority="42">
      <formula>H8="済み"</formula>
    </cfRule>
  </conditionalFormatting>
  <conditionalFormatting sqref="D9">
    <cfRule type="expression" dxfId="41" priority="37">
      <formula>H9="要連絡"</formula>
    </cfRule>
    <cfRule type="expression" dxfId="40" priority="38">
      <formula>H9="要確認"</formula>
    </cfRule>
    <cfRule type="expression" dxfId="39" priority="39">
      <formula>H9="済み"</formula>
    </cfRule>
  </conditionalFormatting>
  <conditionalFormatting sqref="D19:D20">
    <cfRule type="expression" dxfId="38" priority="34">
      <formula>H19="要連絡"</formula>
    </cfRule>
    <cfRule type="expression" dxfId="37" priority="35">
      <formula>H19="要確認"</formula>
    </cfRule>
    <cfRule type="expression" dxfId="36" priority="36">
      <formula>H19="済み"</formula>
    </cfRule>
  </conditionalFormatting>
  <conditionalFormatting sqref="C21">
    <cfRule type="expression" dxfId="35" priority="28">
      <formula>H21="要連絡"</formula>
    </cfRule>
    <cfRule type="expression" dxfId="34" priority="29">
      <formula>H21="要確認"</formula>
    </cfRule>
    <cfRule type="expression" dxfId="33" priority="30">
      <formula>H21="済み"</formula>
    </cfRule>
  </conditionalFormatting>
  <conditionalFormatting sqref="D21">
    <cfRule type="expression" dxfId="32" priority="31">
      <formula>H21="要連絡"</formula>
    </cfRule>
    <cfRule type="expression" dxfId="31" priority="32">
      <formula>H21="要確認"</formula>
    </cfRule>
    <cfRule type="expression" dxfId="30" priority="33">
      <formula>H21="済み"</formula>
    </cfRule>
  </conditionalFormatting>
  <conditionalFormatting sqref="B6:B9">
    <cfRule type="expression" dxfId="29" priority="49">
      <formula>#REF!="要連絡"</formula>
    </cfRule>
    <cfRule type="expression" dxfId="28" priority="50">
      <formula>#REF!="要確認"</formula>
    </cfRule>
    <cfRule type="expression" dxfId="27" priority="51">
      <formula>#REF!="済み"</formula>
    </cfRule>
  </conditionalFormatting>
  <conditionalFormatting sqref="C19:C20">
    <cfRule type="expression" dxfId="26" priority="25">
      <formula>H19="要連絡"</formula>
    </cfRule>
    <cfRule type="expression" dxfId="25" priority="26">
      <formula>H19="要確認"</formula>
    </cfRule>
    <cfRule type="expression" dxfId="24" priority="27">
      <formula>H19="済み"</formula>
    </cfRule>
  </conditionalFormatting>
  <conditionalFormatting sqref="C16">
    <cfRule type="expression" dxfId="23" priority="19">
      <formula>H16="要連絡"</formula>
    </cfRule>
    <cfRule type="expression" dxfId="22" priority="20">
      <formula>H16="要確認"</formula>
    </cfRule>
    <cfRule type="expression" dxfId="21" priority="21">
      <formula>H16="済み"</formula>
    </cfRule>
  </conditionalFormatting>
  <conditionalFormatting sqref="C17:C18">
    <cfRule type="expression" dxfId="20" priority="22">
      <formula>H17="要連絡"</formula>
    </cfRule>
    <cfRule type="expression" dxfId="19" priority="23">
      <formula>H17="要確認"</formula>
    </cfRule>
    <cfRule type="expression" dxfId="18" priority="24">
      <formula>H17="済み"</formula>
    </cfRule>
  </conditionalFormatting>
  <conditionalFormatting sqref="C13">
    <cfRule type="expression" dxfId="17" priority="16">
      <formula>H13="要連絡"</formula>
    </cfRule>
    <cfRule type="expression" dxfId="16" priority="17">
      <formula>H13="要確認"</formula>
    </cfRule>
    <cfRule type="expression" dxfId="15" priority="18">
      <formula>H13="済み"</formula>
    </cfRule>
  </conditionalFormatting>
  <conditionalFormatting sqref="C11">
    <cfRule type="expression" dxfId="14" priority="7">
      <formula>H11="要連絡"</formula>
    </cfRule>
    <cfRule type="expression" dxfId="13" priority="8">
      <formula>H11="要確認"</formula>
    </cfRule>
    <cfRule type="expression" dxfId="12" priority="9">
      <formula>H11="済み"</formula>
    </cfRule>
  </conditionalFormatting>
  <conditionalFormatting sqref="D11">
    <cfRule type="expression" dxfId="11" priority="10">
      <formula>H11="要連絡"</formula>
    </cfRule>
    <cfRule type="expression" dxfId="10" priority="11">
      <formula>H11="要確認"</formula>
    </cfRule>
    <cfRule type="expression" dxfId="9" priority="12">
      <formula>H11="済み"</formula>
    </cfRule>
  </conditionalFormatting>
  <conditionalFormatting sqref="D12">
    <cfRule type="expression" dxfId="8" priority="4">
      <formula>H12="要連絡"</formula>
    </cfRule>
    <cfRule type="expression" dxfId="7" priority="5">
      <formula>H12="要確認"</formula>
    </cfRule>
    <cfRule type="expression" dxfId="6" priority="6">
      <formula>H12="済み"</formula>
    </cfRule>
  </conditionalFormatting>
  <conditionalFormatting sqref="C12">
    <cfRule type="expression" dxfId="5" priority="1">
      <formula>H12="要連絡"</formula>
    </cfRule>
    <cfRule type="expression" dxfId="4" priority="2">
      <formula>H12="要確認"</formula>
    </cfRule>
    <cfRule type="expression" dxfId="3" priority="3">
      <formula>H12="済み"</formula>
    </cfRule>
  </conditionalFormatting>
  <conditionalFormatting sqref="B11:B12">
    <cfRule type="expression" dxfId="2" priority="13">
      <formula>#REF!="要連絡"</formula>
    </cfRule>
    <cfRule type="expression" dxfId="1" priority="14">
      <formula>#REF!="要確認"</formula>
    </cfRule>
    <cfRule type="expression" dxfId="0" priority="15">
      <formula>#REF!="済み"</formula>
    </cfRule>
  </conditionalFormatting>
  <pageMargins left="0.27559055118110237" right="0.23622047244094488" top="0.3543307086614173" bottom="0.354330708661417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申請額計算表</vt:lpstr>
      <vt:lpstr>再申請用チェックリスト</vt:lpstr>
      <vt:lpstr>申請額計算表!Print_Area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obara</cp:lastModifiedBy>
  <cp:lastPrinted>2021-09-13T02:13:34Z</cp:lastPrinted>
  <dcterms:created xsi:type="dcterms:W3CDTF">2020-05-23T02:59:19Z</dcterms:created>
  <dcterms:modified xsi:type="dcterms:W3CDTF">2021-09-13T02:31:04Z</dcterms:modified>
</cp:coreProperties>
</file>